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600" windowHeight="8250" tabRatio="885" activeTab="3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  <definedName name="_xlnm.Print_Area" localSheetId="2">CA!$A$38:$H$62</definedName>
    <definedName name="_xlnm.Print_Area" localSheetId="3">CFG!$A$1:$H$47</definedName>
    <definedName name="_xlnm.Print_Area" localSheetId="0">COG!$A$1:$H$82</definedName>
    <definedName name="_xlnm.Print_Area" localSheetId="1">CTG!$A$1:$H$21</definedName>
  </definedNames>
  <calcPr calcId="145621"/>
</workbook>
</file>

<file path=xl/calcChain.xml><?xml version="1.0" encoding="utf-8"?>
<calcChain xmlns="http://schemas.openxmlformats.org/spreadsheetml/2006/main">
  <c r="H35" i="4" l="1"/>
  <c r="G35" i="4"/>
  <c r="F35" i="4"/>
  <c r="E35" i="4"/>
  <c r="D35" i="4"/>
  <c r="C35" i="4"/>
  <c r="H57" i="4"/>
  <c r="G57" i="4"/>
  <c r="F57" i="4"/>
  <c r="E57" i="4"/>
  <c r="D57" i="4"/>
  <c r="C57" i="4"/>
  <c r="H5" i="6" l="1"/>
  <c r="G5" i="6"/>
  <c r="F5" i="6"/>
  <c r="E5" i="6"/>
  <c r="D5" i="6"/>
  <c r="H13" i="6"/>
  <c r="G13" i="6"/>
  <c r="F13" i="6"/>
  <c r="E13" i="6"/>
  <c r="D13" i="6"/>
  <c r="H23" i="6"/>
  <c r="G23" i="6"/>
  <c r="F23" i="6"/>
  <c r="E23" i="6"/>
  <c r="D23" i="6"/>
  <c r="H33" i="6"/>
  <c r="G33" i="6"/>
  <c r="F33" i="6"/>
  <c r="E33" i="6"/>
  <c r="D33" i="6"/>
  <c r="H43" i="6"/>
  <c r="G43" i="6"/>
  <c r="F43" i="6"/>
  <c r="E43" i="6"/>
  <c r="D43" i="6"/>
  <c r="H53" i="6"/>
  <c r="G53" i="6"/>
  <c r="F53" i="6"/>
  <c r="E53" i="6"/>
  <c r="D53" i="6"/>
  <c r="H57" i="6"/>
  <c r="G57" i="6"/>
  <c r="F57" i="6"/>
  <c r="E57" i="6"/>
  <c r="D57" i="6"/>
  <c r="H65" i="6"/>
  <c r="G65" i="6"/>
  <c r="F65" i="6"/>
  <c r="E65" i="6"/>
  <c r="D65" i="6"/>
  <c r="H69" i="6"/>
  <c r="G69" i="6"/>
  <c r="F69" i="6"/>
  <c r="E69" i="6"/>
  <c r="D69" i="6"/>
  <c r="C69" i="6"/>
  <c r="C65" i="6"/>
  <c r="C57" i="6"/>
  <c r="C53" i="6"/>
  <c r="C43" i="6"/>
  <c r="C33" i="6"/>
  <c r="C23" i="6"/>
  <c r="C13" i="6"/>
  <c r="C5" i="6"/>
  <c r="H16" i="8"/>
  <c r="G16" i="8"/>
  <c r="F16" i="8"/>
  <c r="E16" i="8"/>
  <c r="D16" i="8"/>
  <c r="C16" i="8"/>
  <c r="G42" i="5" l="1"/>
  <c r="E42" i="5"/>
  <c r="D42" i="5"/>
  <c r="H42" i="5"/>
  <c r="F42" i="5"/>
  <c r="C42" i="5"/>
  <c r="E77" i="6"/>
  <c r="H77" i="6"/>
  <c r="F77" i="6"/>
  <c r="D77" i="6"/>
  <c r="C77" i="6"/>
  <c r="G77" i="6"/>
</calcChain>
</file>

<file path=xl/sharedStrings.xml><?xml version="1.0" encoding="utf-8"?>
<sst xmlns="http://schemas.openxmlformats.org/spreadsheetml/2006/main" count="224" uniqueCount="151">
  <si>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</si>
  <si>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</si>
  <si>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</si>
  <si>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</si>
  <si>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</si>
  <si>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</si>
  <si>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</si>
  <si>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</si>
  <si>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</si>
  <si>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</si>
  <si>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</si>
  <si>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</si>
  <si>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</si>
  <si>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</si>
  <si>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</si>
  <si>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</si>
  <si>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</si>
  <si>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</si>
  <si>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</si>
  <si>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</si>
  <si>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</si>
  <si>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</si>
  <si>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</si>
  <si>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</si>
  <si>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</si>
  <si>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</si>
  <si>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</si>
  <si>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</si>
  <si>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</si>
  <si>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</si>
  <si>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</si>
  <si>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</si>
  <si>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</si>
  <si>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</si>
  <si>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</si>
  <si>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</si>
  <si>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</si>
  <si>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</si>
  <si>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</si>
  <si>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</si>
  <si>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</si>
  <si>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</si>
  <si>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</si>
  <si>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</si>
  <si>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</si>
  <si>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</si>
  <si>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</si>
  <si>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</si>
  <si>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</si>
  <si>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</si>
  <si>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</si>
  <si>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</si>
  <si>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</si>
  <si>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</si>
  <si>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</si>
  <si>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</si>
  <si>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</si>
  <si>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</si>
  <si>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</si>
  <si>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</si>
  <si>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</si>
  <si>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</si>
  <si>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</si>
  <si>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</si>
  <si>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</si>
  <si>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</si>
  <si>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</si>
  <si>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</si>
  <si>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</si>
  <si>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</si>
  <si>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</si>
  <si>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</si>
  <si>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</si>
  <si>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</si>
  <si>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</si>
  <si>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</si>
  <si>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</si>
  <si>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</si>
  <si>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</si>
  <si>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</si>
  <si>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</si>
  <si>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</si>
  <si>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</si>
  <si>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</si>
  <si>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</si>
  <si>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</si>
  <si>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</si>
  <si>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</si>
  <si>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</si>
  <si>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</si>
  <si>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</si>
  <si>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</si>
  <si>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</si>
  <si>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</si>
  <si>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</si>
  <si>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</si>
  <si>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</si>
  <si>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</si>
  <si>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</si>
  <si>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</si>
  <si>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</si>
  <si>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</si>
  <si>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</si>
  <si>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</si>
  <si>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</si>
  <si>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</si>
  <si>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</si>
  <si>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</si>
  <si>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</si>
  <si>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</si>
  <si>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</si>
  <si>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</si>
  <si>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</si>
  <si>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</si>
  <si>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</si>
  <si>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</si>
  <si>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</si>
  <si>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</si>
  <si>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</si>
  <si>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</si>
  <si>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</si>
  <si>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</si>
  <si>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</si>
  <si>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</si>
  <si>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</si>
  <si>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</si>
  <si>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</si>
  <si>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</si>
  <si>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PATRONATO DEL PARQUE ECOLOGICO METROPOLITANO DE LEON, GTO
ESTADO ANALÍTICO DEL EJERCICIO DEL PRESUPUESTO DE EGRESOS POR OBJETO DEL GASTO (CAPÍTULO Y CONCEPTO)
 AL 31 DE DICIEMBRE DEL 2018</t>
  </si>
  <si>
    <t>PATRONATO DEL PARQUE ECOLOGICO METROPOLITANO DE LEON, GTO
ESTADO ANALÍTICO DEL EJERCICIO DEL PRESUPUESTO DE EGRESOS 
CLASIFICACIÓN ECONÓMICA (POR TIPO DE GASTO)
 DEL 1 DE ENERO DEL 2018 AL 31 DE DICIEMBRE DEL 2018</t>
  </si>
  <si>
    <t>PATRONATO DEL PARQUE ECOLOGICO METROPOLITANO DE LEON, GTO
ESTADO ANALÍTICO DEL EJERCICIO DEL PRESUPUESTO DE EGRESOS 
CLASIFICACIÓN FUNCIONAL (FINALIDAD Y FUNCIÓN)
 DEL 01 DE ENERO DEL 2018 AL 31 DE DICIEMBRE DEL 2018</t>
  </si>
  <si>
    <t>SECTOR PARAESTATAL DEL GOBIERNO MUNICIPAL DE PATRONATO DEL PARQUE ECOLOGICO METROPOLITANO DE LEON, GTO
ESTADO ANALÍTICO DEL EJERCICIO DEL PRESUPUESTO DE EGRESOS 
CLASIFICACIÓN ADMINISTRATIVA
DEL 1 DE ENERO DEL 2018 AL 31 DE DICIEMBRE DEL 2018</t>
  </si>
  <si>
    <t>GOBIERNO MUNICIPAL DE PATRONATO DEL PARQUE ECOLOGICO METROPOLITANO DE LEON, GTO
ESTADO ANALÍTICO DEL EJERCICIO DEL PRESUPUESTO DE EGRESOS 
CLASIFICACIÓN ADMINISTRATIVA
DEL 1 DE ENERO DEL 2018 AL 31 DE DICIEMBRE DEL 2018</t>
  </si>
  <si>
    <t>00001 ADMINISTRACION</t>
  </si>
  <si>
    <t>00002 TAQUILLA</t>
  </si>
  <si>
    <t>00003 MANTENIMIENTO</t>
  </si>
  <si>
    <t>00004 PARAMEDICO</t>
  </si>
  <si>
    <t>00005 AREAS VERDES</t>
  </si>
  <si>
    <t>00006 VIGILANCIA CARCAMOS</t>
  </si>
  <si>
    <t>00007 AREAS VERDES CARCAMOS</t>
  </si>
  <si>
    <t>00008 VIGILANCIA</t>
  </si>
  <si>
    <t>00009 MANTENIMIENTO CIUDAD INFANTIL</t>
  </si>
  <si>
    <t>00011 CURSOS DE VERANO Y TIROLESA</t>
  </si>
  <si>
    <t>00012 PROMOCION Y EVENTOS</t>
  </si>
  <si>
    <t>00014 EVENTUALES FIG</t>
  </si>
  <si>
    <t>PATRONATO DEL PARQUE ECOLOGICO METROPOLITANO DE LEON, GTO
ESTADO ANALÍTICO DEL EJERCICIO DEL PRESUPUESTO DE EGRESOS 
CLASIFICACIÓN ADMINISTRATIVA
DEL 1 DE ENERO DEL 2018 AL 31 DE DICIEMBRE DEL 2018</t>
  </si>
  <si>
    <t>Bajo protesta de decir verdad declaramos que los Estados Financieros y sus notas, son razonablemente correctos y son responsabilidad del emisor.</t>
  </si>
  <si>
    <t>C.P. Nancy Cristina Padilla Morales</t>
  </si>
  <si>
    <t>Genera la Información</t>
  </si>
  <si>
    <t>Ing. Germán Antonio Enríquez Flores</t>
  </si>
  <si>
    <t>Autoriza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</si>
</sst>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67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5" fillId="0" borderId="0" xfId="0" applyFont="1" applyFill="1" applyBorder="1" applyProtection="1"/>
    <xf numFmtId="0" fontId="2" fillId="0" borderId="2" xfId="0" applyFont="1" applyFill="1" applyBorder="1" applyProtection="1">
      <protection locked="0"/>
    </xf>
    <xf numFmtId="4" fontId="5" fillId="2" borderId="3" xfId="9" applyNumberFormat="1" applyFont="1" applyFill="1" applyBorder="1" applyAlignment="1">
      <alignment horizontal="center" vertical="center" wrapText="1"/>
    </xf>
    <xf numFmtId="0" fontId="5" fillId="2" borderId="3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4" xfId="0" applyFont="1" applyFill="1" applyBorder="1" applyAlignment="1" applyProtection="1">
      <alignment horizontal="left"/>
    </xf>
    <xf numFmtId="0" fontId="5" fillId="0" borderId="4" xfId="0" applyFont="1" applyFill="1" applyBorder="1" applyAlignment="1" applyProtection="1">
      <alignment horizontal="left"/>
      <protection locked="0"/>
    </xf>
    <xf numFmtId="4" fontId="2" fillId="0" borderId="5" xfId="0" applyNumberFormat="1" applyFont="1" applyFill="1" applyBorder="1" applyProtection="1">
      <protection locked="0"/>
    </xf>
    <xf numFmtId="4" fontId="2" fillId="0" borderId="6" xfId="0" applyNumberFormat="1" applyFont="1" applyFill="1" applyBorder="1" applyProtection="1">
      <protection locked="0"/>
    </xf>
    <xf numFmtId="4" fontId="2" fillId="0" borderId="7" xfId="0" applyNumberFormat="1" applyFont="1" applyFill="1" applyBorder="1" applyProtection="1">
      <protection locked="0"/>
    </xf>
    <xf numFmtId="4" fontId="5" fillId="0" borderId="7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4" xfId="0" applyFont="1" applyBorder="1" applyProtection="1"/>
    <xf numFmtId="0" fontId="5" fillId="0" borderId="2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Fill="1" applyBorder="1" applyProtection="1">
      <protection locked="0"/>
    </xf>
    <xf numFmtId="4" fontId="5" fillId="0" borderId="3" xfId="0" applyNumberFormat="1" applyFont="1" applyFill="1" applyBorder="1" applyProtection="1">
      <protection locked="0"/>
    </xf>
    <xf numFmtId="0" fontId="2" fillId="0" borderId="9" xfId="9" applyFont="1" applyFill="1" applyBorder="1" applyAlignment="1">
      <alignment horizontal="center" vertical="center"/>
    </xf>
    <xf numFmtId="0" fontId="2" fillId="0" borderId="10" xfId="0" applyFont="1" applyFill="1" applyBorder="1" applyProtection="1">
      <protection locked="0"/>
    </xf>
    <xf numFmtId="0" fontId="0" fillId="0" borderId="11" xfId="0" applyBorder="1" applyProtection="1">
      <protection locked="0"/>
    </xf>
    <xf numFmtId="0" fontId="5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4" fontId="0" fillId="0" borderId="5" xfId="0" applyNumberFormat="1" applyBorder="1" applyProtection="1">
      <protection locked="0"/>
    </xf>
    <xf numFmtId="4" fontId="0" fillId="0" borderId="6" xfId="0" applyNumberFormat="1" applyBorder="1" applyProtection="1">
      <protection locked="0"/>
    </xf>
    <xf numFmtId="4" fontId="0" fillId="0" borderId="7" xfId="0" applyNumberFormat="1" applyBorder="1" applyProtection="1">
      <protection locked="0"/>
    </xf>
    <xf numFmtId="4" fontId="2" fillId="0" borderId="5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5" fillId="0" borderId="11" xfId="0" applyFont="1" applyFill="1" applyBorder="1" applyProtection="1">
      <protection locked="0"/>
    </xf>
    <xf numFmtId="0" fontId="5" fillId="0" borderId="14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0" fontId="0" fillId="0" borderId="1" xfId="0" applyBorder="1" applyAlignment="1" applyProtection="1">
      <alignment horizontal="center"/>
    </xf>
    <xf numFmtId="4" fontId="2" fillId="0" borderId="6" xfId="0" applyNumberFormat="1" applyFont="1" applyBorder="1" applyProtection="1">
      <protection locked="0"/>
    </xf>
    <xf numFmtId="0" fontId="5" fillId="2" borderId="11" xfId="9" applyFont="1" applyFill="1" applyBorder="1" applyAlignment="1" applyProtection="1">
      <alignment horizontal="center" vertical="center" wrapText="1"/>
      <protection locked="0"/>
    </xf>
    <xf numFmtId="0" fontId="5" fillId="2" borderId="14" xfId="9" applyFont="1" applyFill="1" applyBorder="1" applyAlignment="1" applyProtection="1">
      <alignment horizontal="center" vertical="center" wrapText="1"/>
      <protection locked="0"/>
    </xf>
    <xf numFmtId="0" fontId="5" fillId="2" borderId="15" xfId="9" applyFont="1" applyFill="1" applyBorder="1" applyAlignment="1" applyProtection="1">
      <alignment horizontal="center" vertical="center" wrapText="1"/>
      <protection locked="0"/>
    </xf>
    <xf numFmtId="4" fontId="5" fillId="2" borderId="5" xfId="9" applyNumberFormat="1" applyFont="1" applyFill="1" applyBorder="1" applyAlignment="1">
      <alignment horizontal="center" vertical="center" wrapText="1"/>
    </xf>
    <xf numFmtId="4" fontId="5" fillId="2" borderId="7" xfId="9" applyNumberFormat="1" applyFont="1" applyFill="1" applyBorder="1" applyAlignment="1">
      <alignment horizontal="center" vertical="center" wrapText="1"/>
    </xf>
    <xf numFmtId="0" fontId="5" fillId="2" borderId="12" xfId="9" applyFont="1" applyFill="1" applyBorder="1" applyAlignment="1">
      <alignment horizontal="center" vertical="center"/>
    </xf>
    <xf numFmtId="0" fontId="5" fillId="2" borderId="9" xfId="9" applyFont="1" applyFill="1" applyBorder="1" applyAlignment="1">
      <alignment horizontal="center" vertical="center"/>
    </xf>
    <xf numFmtId="0" fontId="5" fillId="2" borderId="1" xfId="9" applyFont="1" applyFill="1" applyBorder="1" applyAlignment="1">
      <alignment horizontal="center" vertical="center"/>
    </xf>
    <xf numFmtId="0" fontId="5" fillId="2" borderId="8" xfId="9" applyFont="1" applyFill="1" applyBorder="1" applyAlignment="1">
      <alignment horizontal="center" vertical="center"/>
    </xf>
    <xf numFmtId="0" fontId="5" fillId="2" borderId="2" xfId="9" applyFont="1" applyFill="1" applyBorder="1" applyAlignment="1">
      <alignment horizontal="center" vertical="center"/>
    </xf>
    <xf numFmtId="0" fontId="5" fillId="2" borderId="10" xfId="9" applyFont="1" applyFill="1" applyBorder="1" applyAlignment="1">
      <alignment horizontal="center" vertical="center"/>
    </xf>
    <xf numFmtId="0" fontId="2" fillId="0" borderId="0" xfId="8" applyFont="1" applyAlignment="1" applyProtection="1">
      <alignment vertical="top"/>
    </xf>
    <xf numFmtId="0" fontId="2" fillId="0" borderId="0" xfId="8" applyFont="1" applyAlignment="1" applyProtection="1">
      <alignment horizontal="center" vertical="top" wrapText="1"/>
      <protection locked="0"/>
    </xf>
    <xf numFmtId="4" fontId="2" fillId="0" borderId="0" xfId="8" applyNumberFormat="1" applyFont="1" applyAlignment="1" applyProtection="1">
      <alignment horizontal="center" vertical="top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2"/>
  <sheetViews>
    <sheetView showGridLines="0" topLeftCell="A52" workbookViewId="0">
      <selection activeCell="D82" sqref="D82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53" t="s">
        <v>128</v>
      </c>
      <c r="B1" s="54"/>
      <c r="C1" s="54"/>
      <c r="D1" s="54"/>
      <c r="E1" s="54"/>
      <c r="F1" s="54"/>
      <c r="G1" s="54"/>
      <c r="H1" s="55"/>
    </row>
    <row r="2" spans="1:8" x14ac:dyDescent="0.2">
      <c r="A2" s="58" t="s">
        <v>54</v>
      </c>
      <c r="B2" s="59"/>
      <c r="C2" s="53" t="s">
        <v>60</v>
      </c>
      <c r="D2" s="54"/>
      <c r="E2" s="54"/>
      <c r="F2" s="54"/>
      <c r="G2" s="55"/>
      <c r="H2" s="56" t="s">
        <v>59</v>
      </c>
    </row>
    <row r="3" spans="1:8" ht="24.95" customHeight="1" x14ac:dyDescent="0.2">
      <c r="A3" s="60"/>
      <c r="B3" s="61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7"/>
    </row>
    <row r="4" spans="1:8" x14ac:dyDescent="0.2">
      <c r="A4" s="62"/>
      <c r="B4" s="63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50" t="s">
        <v>61</v>
      </c>
      <c r="B5" s="7"/>
      <c r="C5" s="14">
        <f t="shared" ref="C5:H5" si="0">SUM(C6:C12)</f>
        <v>28993329.310000002</v>
      </c>
      <c r="D5" s="14">
        <f t="shared" si="0"/>
        <v>0</v>
      </c>
      <c r="E5" s="14">
        <f t="shared" si="0"/>
        <v>28993329.310000002</v>
      </c>
      <c r="F5" s="14">
        <f t="shared" si="0"/>
        <v>22167514.789999999</v>
      </c>
      <c r="G5" s="14">
        <f t="shared" si="0"/>
        <v>22153647.310000002</v>
      </c>
      <c r="H5" s="14">
        <f t="shared" si="0"/>
        <v>6825814.5200000005</v>
      </c>
    </row>
    <row r="6" spans="1:8" x14ac:dyDescent="0.2">
      <c r="A6" s="5"/>
      <c r="B6" s="11" t="s">
        <v>70</v>
      </c>
      <c r="C6" s="15">
        <v>15226770.23</v>
      </c>
      <c r="D6" s="15">
        <v>0</v>
      </c>
      <c r="E6" s="15">
        <v>15226770.23</v>
      </c>
      <c r="F6" s="15">
        <v>12093918.07</v>
      </c>
      <c r="G6" s="15">
        <v>12083173.210000001</v>
      </c>
      <c r="H6" s="15">
        <v>3132852.16</v>
      </c>
    </row>
    <row r="7" spans="1:8" x14ac:dyDescent="0.2">
      <c r="A7" s="5"/>
      <c r="B7" s="11" t="s">
        <v>71</v>
      </c>
      <c r="C7" s="15">
        <v>1691777.08</v>
      </c>
      <c r="D7" s="15">
        <v>-80000</v>
      </c>
      <c r="E7" s="15">
        <v>1611777.08</v>
      </c>
      <c r="F7" s="15">
        <v>91121.46</v>
      </c>
      <c r="G7" s="15">
        <v>91121.46</v>
      </c>
      <c r="H7" s="15">
        <v>1520655.62</v>
      </c>
    </row>
    <row r="8" spans="1:8" x14ac:dyDescent="0.2">
      <c r="A8" s="5"/>
      <c r="B8" s="11" t="s">
        <v>72</v>
      </c>
      <c r="C8" s="15">
        <v>3968105.29</v>
      </c>
      <c r="D8" s="15">
        <v>80000</v>
      </c>
      <c r="E8" s="15">
        <v>4048105.29</v>
      </c>
      <c r="F8" s="15">
        <v>3393591.54</v>
      </c>
      <c r="G8" s="15">
        <v>3393591.54</v>
      </c>
      <c r="H8" s="15">
        <v>654513.75</v>
      </c>
    </row>
    <row r="9" spans="1:8" x14ac:dyDescent="0.2">
      <c r="A9" s="5"/>
      <c r="B9" s="11" t="s">
        <v>35</v>
      </c>
      <c r="C9" s="15">
        <v>3701283.14</v>
      </c>
      <c r="D9" s="15">
        <v>0</v>
      </c>
      <c r="E9" s="15">
        <v>3701283.14</v>
      </c>
      <c r="F9" s="15">
        <v>2963824.28</v>
      </c>
      <c r="G9" s="15">
        <v>2963824.28</v>
      </c>
      <c r="H9" s="15">
        <v>737458.86</v>
      </c>
    </row>
    <row r="10" spans="1:8" x14ac:dyDescent="0.2">
      <c r="A10" s="5"/>
      <c r="B10" s="11" t="s">
        <v>73</v>
      </c>
      <c r="C10" s="15">
        <v>829966.02</v>
      </c>
      <c r="D10" s="15">
        <v>0</v>
      </c>
      <c r="E10" s="15">
        <v>829966.02</v>
      </c>
      <c r="F10" s="15">
        <v>453742.63</v>
      </c>
      <c r="G10" s="15">
        <v>450620.01</v>
      </c>
      <c r="H10" s="15">
        <v>376223.39</v>
      </c>
    </row>
    <row r="11" spans="1:8" x14ac:dyDescent="0.2">
      <c r="A11" s="5"/>
      <c r="B11" s="11" t="s">
        <v>36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</row>
    <row r="12" spans="1:8" x14ac:dyDescent="0.2">
      <c r="A12" s="5"/>
      <c r="B12" s="11" t="s">
        <v>74</v>
      </c>
      <c r="C12" s="15">
        <v>3575427.55</v>
      </c>
      <c r="D12" s="15">
        <v>0</v>
      </c>
      <c r="E12" s="15">
        <v>3575427.55</v>
      </c>
      <c r="F12" s="15">
        <v>3171316.81</v>
      </c>
      <c r="G12" s="15">
        <v>3171316.81</v>
      </c>
      <c r="H12" s="15">
        <v>404110.74</v>
      </c>
    </row>
    <row r="13" spans="1:8" x14ac:dyDescent="0.2">
      <c r="A13" s="50" t="s">
        <v>62</v>
      </c>
      <c r="B13" s="7"/>
      <c r="C13" s="15">
        <f t="shared" ref="C13:H13" si="1">SUM(C14:C22)</f>
        <v>3124929.3200000003</v>
      </c>
      <c r="D13" s="15">
        <f t="shared" si="1"/>
        <v>0</v>
      </c>
      <c r="E13" s="15">
        <f t="shared" si="1"/>
        <v>3124929.3200000003</v>
      </c>
      <c r="F13" s="15">
        <f t="shared" si="1"/>
        <v>2649205.1899999995</v>
      </c>
      <c r="G13" s="15">
        <f t="shared" si="1"/>
        <v>2624139.8199999998</v>
      </c>
      <c r="H13" s="15">
        <f t="shared" si="1"/>
        <v>475724.13</v>
      </c>
    </row>
    <row r="14" spans="1:8" x14ac:dyDescent="0.2">
      <c r="A14" s="5"/>
      <c r="B14" s="11" t="s">
        <v>75</v>
      </c>
      <c r="C14" s="15">
        <v>396884.38</v>
      </c>
      <c r="D14" s="15">
        <v>0</v>
      </c>
      <c r="E14" s="15">
        <v>396884.38</v>
      </c>
      <c r="F14" s="15">
        <v>957773.45</v>
      </c>
      <c r="G14" s="15">
        <v>948653.36</v>
      </c>
      <c r="H14" s="15">
        <v>-560889.06999999995</v>
      </c>
    </row>
    <row r="15" spans="1:8" x14ac:dyDescent="0.2">
      <c r="A15" s="5"/>
      <c r="B15" s="11" t="s">
        <v>76</v>
      </c>
      <c r="C15" s="15">
        <v>150575.35</v>
      </c>
      <c r="D15" s="15">
        <v>0</v>
      </c>
      <c r="E15" s="15">
        <v>150575.35</v>
      </c>
      <c r="F15" s="15">
        <v>204213.89</v>
      </c>
      <c r="G15" s="15">
        <v>204213.89</v>
      </c>
      <c r="H15" s="15">
        <v>-53638.54</v>
      </c>
    </row>
    <row r="16" spans="1:8" x14ac:dyDescent="0.2">
      <c r="A16" s="5"/>
      <c r="B16" s="11" t="s">
        <v>77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</row>
    <row r="17" spans="1:8" x14ac:dyDescent="0.2">
      <c r="A17" s="5"/>
      <c r="B17" s="11" t="s">
        <v>78</v>
      </c>
      <c r="C17" s="15">
        <v>21247.64</v>
      </c>
      <c r="D17" s="15">
        <v>0</v>
      </c>
      <c r="E17" s="15">
        <v>21247.64</v>
      </c>
      <c r="F17" s="15">
        <v>113557.46</v>
      </c>
      <c r="G17" s="15">
        <v>113557.46</v>
      </c>
      <c r="H17" s="15">
        <v>-92309.82</v>
      </c>
    </row>
    <row r="18" spans="1:8" x14ac:dyDescent="0.2">
      <c r="A18" s="5"/>
      <c r="B18" s="11" t="s">
        <v>79</v>
      </c>
      <c r="C18" s="15">
        <v>37100</v>
      </c>
      <c r="D18" s="15">
        <v>0</v>
      </c>
      <c r="E18" s="15">
        <v>37100</v>
      </c>
      <c r="F18" s="15">
        <v>17644.919999999998</v>
      </c>
      <c r="G18" s="15">
        <v>17644.919999999998</v>
      </c>
      <c r="H18" s="15">
        <v>19455.080000000002</v>
      </c>
    </row>
    <row r="19" spans="1:8" x14ac:dyDescent="0.2">
      <c r="A19" s="5"/>
      <c r="B19" s="11" t="s">
        <v>80</v>
      </c>
      <c r="C19" s="15">
        <v>1283840</v>
      </c>
      <c r="D19" s="15">
        <v>0</v>
      </c>
      <c r="E19" s="15">
        <v>1283840</v>
      </c>
      <c r="F19" s="15">
        <v>933725.81</v>
      </c>
      <c r="G19" s="15">
        <v>929496.53</v>
      </c>
      <c r="H19" s="15">
        <v>350114.19</v>
      </c>
    </row>
    <row r="20" spans="1:8" x14ac:dyDescent="0.2">
      <c r="A20" s="5"/>
      <c r="B20" s="11" t="s">
        <v>81</v>
      </c>
      <c r="C20" s="15">
        <v>466293.16</v>
      </c>
      <c r="D20" s="15">
        <v>0</v>
      </c>
      <c r="E20" s="15">
        <v>466293.16</v>
      </c>
      <c r="F20" s="15">
        <v>245097.32</v>
      </c>
      <c r="G20" s="15">
        <v>245097.32</v>
      </c>
      <c r="H20" s="15">
        <v>221195.84</v>
      </c>
    </row>
    <row r="21" spans="1:8" x14ac:dyDescent="0.2">
      <c r="A21" s="5"/>
      <c r="B21" s="11" t="s">
        <v>82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</row>
    <row r="22" spans="1:8" x14ac:dyDescent="0.2">
      <c r="A22" s="5"/>
      <c r="B22" s="11" t="s">
        <v>83</v>
      </c>
      <c r="C22" s="15">
        <v>768988.79</v>
      </c>
      <c r="D22" s="15">
        <v>0</v>
      </c>
      <c r="E22" s="15">
        <v>768988.79</v>
      </c>
      <c r="F22" s="15">
        <v>177192.34</v>
      </c>
      <c r="G22" s="15">
        <v>165476.34</v>
      </c>
      <c r="H22" s="15">
        <v>591796.44999999995</v>
      </c>
    </row>
    <row r="23" spans="1:8" x14ac:dyDescent="0.2">
      <c r="A23" s="50" t="s">
        <v>63</v>
      </c>
      <c r="B23" s="7"/>
      <c r="C23" s="15">
        <f t="shared" ref="C23:H23" si="2">SUM(C24:C32)</f>
        <v>11383792.42</v>
      </c>
      <c r="D23" s="15">
        <f t="shared" si="2"/>
        <v>0</v>
      </c>
      <c r="E23" s="15">
        <f t="shared" si="2"/>
        <v>11383792.42</v>
      </c>
      <c r="F23" s="15">
        <f t="shared" si="2"/>
        <v>4740612.68</v>
      </c>
      <c r="G23" s="15">
        <f t="shared" si="2"/>
        <v>4690840.2799999993</v>
      </c>
      <c r="H23" s="15">
        <f t="shared" si="2"/>
        <v>6643179.7400000002</v>
      </c>
    </row>
    <row r="24" spans="1:8" x14ac:dyDescent="0.2">
      <c r="A24" s="5"/>
      <c r="B24" s="11" t="s">
        <v>84</v>
      </c>
      <c r="C24" s="15">
        <v>2156467.77</v>
      </c>
      <c r="D24" s="15">
        <v>0</v>
      </c>
      <c r="E24" s="15">
        <v>2156467.77</v>
      </c>
      <c r="F24" s="15">
        <v>1322883.23</v>
      </c>
      <c r="G24" s="15">
        <v>1304903.23</v>
      </c>
      <c r="H24" s="15">
        <v>833584.54</v>
      </c>
    </row>
    <row r="25" spans="1:8" x14ac:dyDescent="0.2">
      <c r="A25" s="5"/>
      <c r="B25" s="11" t="s">
        <v>85</v>
      </c>
      <c r="C25" s="15">
        <v>29510.400000000001</v>
      </c>
      <c r="D25" s="15">
        <v>0</v>
      </c>
      <c r="E25" s="15">
        <v>29510.400000000001</v>
      </c>
      <c r="F25" s="15">
        <v>323636.59999999998</v>
      </c>
      <c r="G25" s="15">
        <v>323636.59999999998</v>
      </c>
      <c r="H25" s="15">
        <v>-294126.2</v>
      </c>
    </row>
    <row r="26" spans="1:8" x14ac:dyDescent="0.2">
      <c r="A26" s="5"/>
      <c r="B26" s="11" t="s">
        <v>86</v>
      </c>
      <c r="C26" s="15">
        <v>270752.28999999998</v>
      </c>
      <c r="D26" s="15">
        <v>0</v>
      </c>
      <c r="E26" s="15">
        <v>270752.28999999998</v>
      </c>
      <c r="F26" s="15">
        <v>89939.74</v>
      </c>
      <c r="G26" s="15">
        <v>89939.74</v>
      </c>
      <c r="H26" s="15">
        <v>180812.55</v>
      </c>
    </row>
    <row r="27" spans="1:8" x14ac:dyDescent="0.2">
      <c r="A27" s="5"/>
      <c r="B27" s="11" t="s">
        <v>87</v>
      </c>
      <c r="C27" s="15">
        <v>352093.71</v>
      </c>
      <c r="D27" s="15">
        <v>0</v>
      </c>
      <c r="E27" s="15">
        <v>352093.71</v>
      </c>
      <c r="F27" s="15">
        <v>149441.62</v>
      </c>
      <c r="G27" s="15">
        <v>135153.62</v>
      </c>
      <c r="H27" s="15">
        <v>202652.09</v>
      </c>
    </row>
    <row r="28" spans="1:8" x14ac:dyDescent="0.2">
      <c r="A28" s="5"/>
      <c r="B28" s="11" t="s">
        <v>88</v>
      </c>
      <c r="C28" s="15">
        <v>1835672.64</v>
      </c>
      <c r="D28" s="15">
        <v>0</v>
      </c>
      <c r="E28" s="15">
        <v>1835672.64</v>
      </c>
      <c r="F28" s="15">
        <v>1082147.06</v>
      </c>
      <c r="G28" s="15">
        <v>1065100.6599999999</v>
      </c>
      <c r="H28" s="15">
        <v>753525.58</v>
      </c>
    </row>
    <row r="29" spans="1:8" x14ac:dyDescent="0.2">
      <c r="A29" s="5"/>
      <c r="B29" s="11" t="s">
        <v>89</v>
      </c>
      <c r="C29" s="15">
        <v>1779161.04</v>
      </c>
      <c r="D29" s="15">
        <v>20000</v>
      </c>
      <c r="E29" s="15">
        <v>1799161.04</v>
      </c>
      <c r="F29" s="15">
        <v>963131.8</v>
      </c>
      <c r="G29" s="15">
        <v>963131.8</v>
      </c>
      <c r="H29" s="15">
        <v>836029.24</v>
      </c>
    </row>
    <row r="30" spans="1:8" x14ac:dyDescent="0.2">
      <c r="A30" s="5"/>
      <c r="B30" s="11" t="s">
        <v>90</v>
      </c>
      <c r="C30" s="15">
        <v>179140</v>
      </c>
      <c r="D30" s="15">
        <v>10000</v>
      </c>
      <c r="E30" s="15">
        <v>189140</v>
      </c>
      <c r="F30" s="15">
        <v>131592.04999999999</v>
      </c>
      <c r="G30" s="15">
        <v>131592.04999999999</v>
      </c>
      <c r="H30" s="15">
        <v>57547.95</v>
      </c>
    </row>
    <row r="31" spans="1:8" x14ac:dyDescent="0.2">
      <c r="A31" s="5"/>
      <c r="B31" s="11" t="s">
        <v>91</v>
      </c>
      <c r="C31" s="15">
        <v>4367675.6500000004</v>
      </c>
      <c r="D31" s="15">
        <v>-30000</v>
      </c>
      <c r="E31" s="15">
        <v>4337675.6500000004</v>
      </c>
      <c r="F31" s="15">
        <v>325103.61</v>
      </c>
      <c r="G31" s="15">
        <v>324645.61</v>
      </c>
      <c r="H31" s="15">
        <v>4012572.04</v>
      </c>
    </row>
    <row r="32" spans="1:8" x14ac:dyDescent="0.2">
      <c r="A32" s="5"/>
      <c r="B32" s="11" t="s">
        <v>19</v>
      </c>
      <c r="C32" s="15">
        <v>413318.92</v>
      </c>
      <c r="D32" s="15">
        <v>0</v>
      </c>
      <c r="E32" s="15">
        <v>413318.92</v>
      </c>
      <c r="F32" s="15">
        <v>352736.97</v>
      </c>
      <c r="G32" s="15">
        <v>352736.97</v>
      </c>
      <c r="H32" s="15">
        <v>60581.95</v>
      </c>
    </row>
    <row r="33" spans="1:8" x14ac:dyDescent="0.2">
      <c r="A33" s="50" t="s">
        <v>64</v>
      </c>
      <c r="B33" s="7"/>
      <c r="C33" s="15">
        <f t="shared" ref="C33:H33" si="3">SUM(C34:C42)</f>
        <v>25440</v>
      </c>
      <c r="D33" s="15">
        <f t="shared" si="3"/>
        <v>0</v>
      </c>
      <c r="E33" s="15">
        <f t="shared" si="3"/>
        <v>25440</v>
      </c>
      <c r="F33" s="15">
        <f t="shared" si="3"/>
        <v>0</v>
      </c>
      <c r="G33" s="15">
        <f t="shared" si="3"/>
        <v>0</v>
      </c>
      <c r="H33" s="15">
        <f t="shared" si="3"/>
        <v>25440</v>
      </c>
    </row>
    <row r="34" spans="1:8" x14ac:dyDescent="0.2">
      <c r="A34" s="5"/>
      <c r="B34" s="11" t="s">
        <v>92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</row>
    <row r="35" spans="1:8" x14ac:dyDescent="0.2">
      <c r="A35" s="5"/>
      <c r="B35" s="11" t="s">
        <v>93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</row>
    <row r="36" spans="1:8" x14ac:dyDescent="0.2">
      <c r="A36" s="5"/>
      <c r="B36" s="11" t="s">
        <v>94</v>
      </c>
      <c r="C36" s="15">
        <v>0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</row>
    <row r="37" spans="1:8" x14ac:dyDescent="0.2">
      <c r="A37" s="5"/>
      <c r="B37" s="11" t="s">
        <v>95</v>
      </c>
      <c r="C37" s="15">
        <v>25440</v>
      </c>
      <c r="D37" s="15">
        <v>0</v>
      </c>
      <c r="E37" s="15">
        <v>25440</v>
      </c>
      <c r="F37" s="15">
        <v>0</v>
      </c>
      <c r="G37" s="15">
        <v>0</v>
      </c>
      <c r="H37" s="15">
        <v>25440</v>
      </c>
    </row>
    <row r="38" spans="1:8" x14ac:dyDescent="0.2">
      <c r="A38" s="5"/>
      <c r="B38" s="11" t="s">
        <v>41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</row>
    <row r="39" spans="1:8" x14ac:dyDescent="0.2">
      <c r="A39" s="5"/>
      <c r="B39" s="11" t="s">
        <v>96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</row>
    <row r="40" spans="1:8" x14ac:dyDescent="0.2">
      <c r="A40" s="5"/>
      <c r="B40" s="11" t="s">
        <v>97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</row>
    <row r="41" spans="1:8" x14ac:dyDescent="0.2">
      <c r="A41" s="5"/>
      <c r="B41" s="11" t="s">
        <v>37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</row>
    <row r="42" spans="1:8" x14ac:dyDescent="0.2">
      <c r="A42" s="5"/>
      <c r="B42" s="11" t="s">
        <v>98</v>
      </c>
      <c r="C42" s="15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</row>
    <row r="43" spans="1:8" x14ac:dyDescent="0.2">
      <c r="A43" s="50" t="s">
        <v>65</v>
      </c>
      <c r="B43" s="7"/>
      <c r="C43" s="15">
        <f t="shared" ref="C43:H43" si="4">SUM(C44:C52)</f>
        <v>626520</v>
      </c>
      <c r="D43" s="15">
        <f t="shared" si="4"/>
        <v>1200000</v>
      </c>
      <c r="E43" s="15">
        <f t="shared" si="4"/>
        <v>1826520</v>
      </c>
      <c r="F43" s="15">
        <f t="shared" si="4"/>
        <v>1429710.37</v>
      </c>
      <c r="G43" s="15">
        <f t="shared" si="4"/>
        <v>1429710.37</v>
      </c>
      <c r="H43" s="15">
        <f t="shared" si="4"/>
        <v>396809.63000000006</v>
      </c>
    </row>
    <row r="44" spans="1:8" x14ac:dyDescent="0.2">
      <c r="A44" s="5"/>
      <c r="B44" s="11" t="s">
        <v>99</v>
      </c>
      <c r="C44" s="15">
        <v>171720</v>
      </c>
      <c r="D44" s="15">
        <v>0</v>
      </c>
      <c r="E44" s="15">
        <v>171720</v>
      </c>
      <c r="F44" s="15">
        <v>91574.51</v>
      </c>
      <c r="G44" s="15">
        <v>91574.51</v>
      </c>
      <c r="H44" s="15">
        <v>80145.490000000005</v>
      </c>
    </row>
    <row r="45" spans="1:8" x14ac:dyDescent="0.2">
      <c r="A45" s="5"/>
      <c r="B45" s="11" t="s">
        <v>100</v>
      </c>
      <c r="C45" s="15">
        <v>50000</v>
      </c>
      <c r="D45" s="15">
        <v>0</v>
      </c>
      <c r="E45" s="15">
        <v>50000</v>
      </c>
      <c r="F45" s="15">
        <v>7698.57</v>
      </c>
      <c r="G45" s="15">
        <v>7698.57</v>
      </c>
      <c r="H45" s="15">
        <v>42301.43</v>
      </c>
    </row>
    <row r="46" spans="1:8" x14ac:dyDescent="0.2">
      <c r="A46" s="5"/>
      <c r="B46" s="11" t="s">
        <v>101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</row>
    <row r="47" spans="1:8" x14ac:dyDescent="0.2">
      <c r="A47" s="5"/>
      <c r="B47" s="11" t="s">
        <v>102</v>
      </c>
      <c r="C47" s="15">
        <v>270000</v>
      </c>
      <c r="D47" s="15">
        <v>0</v>
      </c>
      <c r="E47" s="15">
        <v>270000</v>
      </c>
      <c r="F47" s="15">
        <v>6875</v>
      </c>
      <c r="G47" s="15">
        <v>6875</v>
      </c>
      <c r="H47" s="15">
        <v>263125</v>
      </c>
    </row>
    <row r="48" spans="1:8" x14ac:dyDescent="0.2">
      <c r="A48" s="5"/>
      <c r="B48" s="11" t="s">
        <v>103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</row>
    <row r="49" spans="1:8" x14ac:dyDescent="0.2">
      <c r="A49" s="5"/>
      <c r="B49" s="11" t="s">
        <v>104</v>
      </c>
      <c r="C49" s="15">
        <v>53000</v>
      </c>
      <c r="D49" s="15">
        <v>1200000</v>
      </c>
      <c r="E49" s="15">
        <v>1253000</v>
      </c>
      <c r="F49" s="15">
        <v>1323562.29</v>
      </c>
      <c r="G49" s="15">
        <v>1323562.29</v>
      </c>
      <c r="H49" s="15">
        <v>-70562.289999999994</v>
      </c>
    </row>
    <row r="50" spans="1:8" x14ac:dyDescent="0.2">
      <c r="A50" s="5"/>
      <c r="B50" s="11" t="s">
        <v>105</v>
      </c>
      <c r="C50" s="15">
        <v>50000</v>
      </c>
      <c r="D50" s="15">
        <v>0</v>
      </c>
      <c r="E50" s="15">
        <v>50000</v>
      </c>
      <c r="F50" s="15">
        <v>0</v>
      </c>
      <c r="G50" s="15">
        <v>0</v>
      </c>
      <c r="H50" s="15">
        <v>50000</v>
      </c>
    </row>
    <row r="51" spans="1:8" x14ac:dyDescent="0.2">
      <c r="A51" s="5"/>
      <c r="B51" s="11" t="s">
        <v>106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</row>
    <row r="52" spans="1:8" x14ac:dyDescent="0.2">
      <c r="A52" s="5"/>
      <c r="B52" s="11" t="s">
        <v>107</v>
      </c>
      <c r="C52" s="15">
        <v>31800</v>
      </c>
      <c r="D52" s="15">
        <v>0</v>
      </c>
      <c r="E52" s="15">
        <v>31800</v>
      </c>
      <c r="F52" s="15">
        <v>0</v>
      </c>
      <c r="G52" s="15">
        <v>0</v>
      </c>
      <c r="H52" s="15">
        <v>31800</v>
      </c>
    </row>
    <row r="53" spans="1:8" x14ac:dyDescent="0.2">
      <c r="A53" s="50" t="s">
        <v>66</v>
      </c>
      <c r="B53" s="7"/>
      <c r="C53" s="15">
        <f t="shared" ref="C53:H53" si="5">SUM(C54:C56)</f>
        <v>0</v>
      </c>
      <c r="D53" s="15">
        <f t="shared" si="5"/>
        <v>0</v>
      </c>
      <c r="E53" s="15">
        <f t="shared" si="5"/>
        <v>0</v>
      </c>
      <c r="F53" s="15">
        <f t="shared" si="5"/>
        <v>985420</v>
      </c>
      <c r="G53" s="15">
        <f t="shared" si="5"/>
        <v>985420</v>
      </c>
      <c r="H53" s="15">
        <f t="shared" si="5"/>
        <v>-985420</v>
      </c>
    </row>
    <row r="54" spans="1:8" x14ac:dyDescent="0.2">
      <c r="A54" s="5"/>
      <c r="B54" s="11" t="s">
        <v>108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</row>
    <row r="55" spans="1:8" x14ac:dyDescent="0.2">
      <c r="A55" s="5"/>
      <c r="B55" s="11" t="s">
        <v>109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</row>
    <row r="56" spans="1:8" x14ac:dyDescent="0.2">
      <c r="A56" s="5"/>
      <c r="B56" s="11" t="s">
        <v>110</v>
      </c>
      <c r="C56" s="15">
        <v>0</v>
      </c>
      <c r="D56" s="15">
        <v>0</v>
      </c>
      <c r="E56" s="15">
        <v>0</v>
      </c>
      <c r="F56" s="15">
        <v>985420</v>
      </c>
      <c r="G56" s="15">
        <v>985420</v>
      </c>
      <c r="H56" s="15">
        <v>-985420</v>
      </c>
    </row>
    <row r="57" spans="1:8" x14ac:dyDescent="0.2">
      <c r="A57" s="50" t="s">
        <v>67</v>
      </c>
      <c r="B57" s="7"/>
      <c r="C57" s="15">
        <f t="shared" ref="C57:H57" si="6">SUM(C58:C64)</f>
        <v>0</v>
      </c>
      <c r="D57" s="15">
        <f t="shared" si="6"/>
        <v>0</v>
      </c>
      <c r="E57" s="15">
        <f t="shared" si="6"/>
        <v>0</v>
      </c>
      <c r="F57" s="15">
        <f t="shared" si="6"/>
        <v>0</v>
      </c>
      <c r="G57" s="15">
        <f t="shared" si="6"/>
        <v>0</v>
      </c>
      <c r="H57" s="15">
        <f t="shared" si="6"/>
        <v>0</v>
      </c>
    </row>
    <row r="58" spans="1:8" x14ac:dyDescent="0.2">
      <c r="A58" s="5"/>
      <c r="B58" s="11" t="s">
        <v>111</v>
      </c>
      <c r="C58" s="15">
        <v>0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</row>
    <row r="59" spans="1:8" x14ac:dyDescent="0.2">
      <c r="A59" s="5"/>
      <c r="B59" s="11" t="s">
        <v>112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</row>
    <row r="60" spans="1:8" x14ac:dyDescent="0.2">
      <c r="A60" s="5"/>
      <c r="B60" s="11" t="s">
        <v>113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</row>
    <row r="61" spans="1:8" x14ac:dyDescent="0.2">
      <c r="A61" s="5"/>
      <c r="B61" s="11" t="s">
        <v>114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</row>
    <row r="62" spans="1:8" x14ac:dyDescent="0.2">
      <c r="A62" s="5"/>
      <c r="B62" s="11" t="s">
        <v>115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</row>
    <row r="63" spans="1:8" x14ac:dyDescent="0.2">
      <c r="A63" s="5"/>
      <c r="B63" s="11" t="s">
        <v>116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</row>
    <row r="64" spans="1:8" x14ac:dyDescent="0.2">
      <c r="A64" s="5"/>
      <c r="B64" s="11" t="s">
        <v>117</v>
      </c>
      <c r="C64" s="15">
        <v>0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</row>
    <row r="65" spans="1:8" x14ac:dyDescent="0.2">
      <c r="A65" s="50" t="s">
        <v>68</v>
      </c>
      <c r="B65" s="7"/>
      <c r="C65" s="15">
        <f t="shared" ref="C65:H65" si="7">SUM(C66:C68)</f>
        <v>0</v>
      </c>
      <c r="D65" s="15">
        <f t="shared" si="7"/>
        <v>0</v>
      </c>
      <c r="E65" s="15">
        <f t="shared" si="7"/>
        <v>0</v>
      </c>
      <c r="F65" s="15">
        <f t="shared" si="7"/>
        <v>0</v>
      </c>
      <c r="G65" s="15">
        <f t="shared" si="7"/>
        <v>0</v>
      </c>
      <c r="H65" s="15">
        <f t="shared" si="7"/>
        <v>0</v>
      </c>
    </row>
    <row r="66" spans="1:8" x14ac:dyDescent="0.2">
      <c r="A66" s="5"/>
      <c r="B66" s="11" t="s">
        <v>38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</row>
    <row r="67" spans="1:8" x14ac:dyDescent="0.2">
      <c r="A67" s="5"/>
      <c r="B67" s="11" t="s">
        <v>39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</row>
    <row r="68" spans="1:8" x14ac:dyDescent="0.2">
      <c r="A68" s="5"/>
      <c r="B68" s="11" t="s">
        <v>40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</row>
    <row r="69" spans="1:8" x14ac:dyDescent="0.2">
      <c r="A69" s="50" t="s">
        <v>69</v>
      </c>
      <c r="B69" s="7"/>
      <c r="C69" s="15">
        <f t="shared" ref="C69:H69" si="8">SUM(C70:C76)</f>
        <v>0</v>
      </c>
      <c r="D69" s="15">
        <f t="shared" si="8"/>
        <v>0</v>
      </c>
      <c r="E69" s="15">
        <f t="shared" si="8"/>
        <v>0</v>
      </c>
      <c r="F69" s="15">
        <f t="shared" si="8"/>
        <v>0</v>
      </c>
      <c r="G69" s="15">
        <f t="shared" si="8"/>
        <v>0</v>
      </c>
      <c r="H69" s="15">
        <f t="shared" si="8"/>
        <v>0</v>
      </c>
    </row>
    <row r="70" spans="1:8" x14ac:dyDescent="0.2">
      <c r="A70" s="5"/>
      <c r="B70" s="11" t="s">
        <v>118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</row>
    <row r="71" spans="1:8" x14ac:dyDescent="0.2">
      <c r="A71" s="5"/>
      <c r="B71" s="11" t="s">
        <v>119</v>
      </c>
      <c r="C71" s="15">
        <v>0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</row>
    <row r="72" spans="1:8" x14ac:dyDescent="0.2">
      <c r="A72" s="5"/>
      <c r="B72" s="11" t="s">
        <v>120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</row>
    <row r="73" spans="1:8" x14ac:dyDescent="0.2">
      <c r="A73" s="5"/>
      <c r="B73" s="11" t="s">
        <v>121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</row>
    <row r="74" spans="1:8" x14ac:dyDescent="0.2">
      <c r="A74" s="5"/>
      <c r="B74" s="11" t="s">
        <v>122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</row>
    <row r="75" spans="1:8" x14ac:dyDescent="0.2">
      <c r="A75" s="5"/>
      <c r="B75" s="11" t="s">
        <v>123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</row>
    <row r="76" spans="1:8" x14ac:dyDescent="0.2">
      <c r="A76" s="6"/>
      <c r="B76" s="12" t="s">
        <v>124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</row>
    <row r="77" spans="1:8" x14ac:dyDescent="0.2">
      <c r="A77" s="8"/>
      <c r="B77" s="13" t="s">
        <v>53</v>
      </c>
      <c r="C77" s="17">
        <f t="shared" ref="C77:H77" si="9">C69+C65+C57+C53+C43+C33+C23+C13+C5</f>
        <v>44154011.050000004</v>
      </c>
      <c r="D77" s="17">
        <f t="shared" si="9"/>
        <v>1200000</v>
      </c>
      <c r="E77" s="17">
        <f t="shared" si="9"/>
        <v>45354011.050000004</v>
      </c>
      <c r="F77" s="17">
        <f t="shared" si="9"/>
        <v>31972463.029999997</v>
      </c>
      <c r="G77" s="17">
        <f t="shared" si="9"/>
        <v>31883757.780000001</v>
      </c>
      <c r="H77" s="17">
        <f t="shared" si="9"/>
        <v>13381548.02</v>
      </c>
    </row>
    <row r="79" spans="1:8" x14ac:dyDescent="0.2">
      <c r="B79" s="64" t="s">
        <v>146</v>
      </c>
    </row>
    <row r="81" spans="2:4" x14ac:dyDescent="0.2">
      <c r="B81" s="65" t="s">
        <v>147</v>
      </c>
      <c r="D81" s="66" t="s">
        <v>149</v>
      </c>
    </row>
    <row r="82" spans="2:4" x14ac:dyDescent="0.2">
      <c r="B82" s="65" t="s">
        <v>148</v>
      </c>
      <c r="D82" s="66" t="s">
        <v>150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honeticPr fontId="2" type="noConversion"/>
  <printOptions horizontalCentered="1"/>
  <pageMargins left="0.7" right="0.7" top="0.75" bottom="0.75" header="0.3" footer="0.3"/>
  <pageSetup scale="8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showGridLines="0" workbookViewId="0">
      <selection activeCell="D21" sqref="D21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53" t="s">
        <v>129</v>
      </c>
      <c r="B1" s="54"/>
      <c r="C1" s="54"/>
      <c r="D1" s="54"/>
      <c r="E1" s="54"/>
      <c r="F1" s="54"/>
      <c r="G1" s="54"/>
      <c r="H1" s="55"/>
    </row>
    <row r="2" spans="1:8" x14ac:dyDescent="0.2">
      <c r="A2" s="58" t="s">
        <v>54</v>
      </c>
      <c r="B2" s="59"/>
      <c r="C2" s="53" t="s">
        <v>60</v>
      </c>
      <c r="D2" s="54"/>
      <c r="E2" s="54"/>
      <c r="F2" s="54"/>
      <c r="G2" s="55"/>
      <c r="H2" s="56" t="s">
        <v>59</v>
      </c>
    </row>
    <row r="3" spans="1:8" ht="24.95" customHeight="1" x14ac:dyDescent="0.2">
      <c r="A3" s="60"/>
      <c r="B3" s="61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7"/>
    </row>
    <row r="4" spans="1:8" x14ac:dyDescent="0.2">
      <c r="A4" s="62"/>
      <c r="B4" s="63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5"/>
      <c r="B5" s="18"/>
      <c r="C5" s="21"/>
      <c r="D5" s="21"/>
      <c r="E5" s="21"/>
      <c r="F5" s="21"/>
      <c r="G5" s="21"/>
      <c r="H5" s="21"/>
    </row>
    <row r="6" spans="1:8" x14ac:dyDescent="0.2">
      <c r="A6" s="5"/>
      <c r="B6" s="18" t="s">
        <v>0</v>
      </c>
      <c r="C6" s="52">
        <v>43527491.049999997</v>
      </c>
      <c r="D6" s="22">
        <v>0</v>
      </c>
      <c r="E6" s="52">
        <v>43527491.049999997</v>
      </c>
      <c r="F6" s="52">
        <v>29557332.66</v>
      </c>
      <c r="G6" s="52">
        <v>29468627.41</v>
      </c>
      <c r="H6" s="52">
        <v>13970158.390000001</v>
      </c>
    </row>
    <row r="7" spans="1:8" x14ac:dyDescent="0.2">
      <c r="A7" s="5"/>
      <c r="B7" s="18"/>
      <c r="C7" s="22"/>
      <c r="D7" s="22"/>
      <c r="E7" s="22"/>
      <c r="F7" s="22"/>
      <c r="G7" s="22"/>
      <c r="H7" s="22"/>
    </row>
    <row r="8" spans="1:8" x14ac:dyDescent="0.2">
      <c r="A8" s="5"/>
      <c r="B8" s="18" t="s">
        <v>1</v>
      </c>
      <c r="C8" s="52">
        <v>626520</v>
      </c>
      <c r="D8" s="52">
        <v>1200000</v>
      </c>
      <c r="E8" s="52">
        <v>1826520</v>
      </c>
      <c r="F8" s="52">
        <v>2415130.37</v>
      </c>
      <c r="G8" s="52">
        <v>2415130.37</v>
      </c>
      <c r="H8" s="52">
        <v>-588610.37</v>
      </c>
    </row>
    <row r="9" spans="1:8" x14ac:dyDescent="0.2">
      <c r="A9" s="5"/>
      <c r="B9" s="18"/>
      <c r="C9" s="22"/>
      <c r="D9" s="22"/>
      <c r="E9" s="22"/>
      <c r="F9" s="22"/>
      <c r="G9" s="22"/>
      <c r="H9" s="22"/>
    </row>
    <row r="10" spans="1:8" x14ac:dyDescent="0.2">
      <c r="A10" s="5"/>
      <c r="B10" s="18" t="s">
        <v>2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</row>
    <row r="11" spans="1:8" x14ac:dyDescent="0.2">
      <c r="A11" s="5"/>
      <c r="B11" s="18"/>
      <c r="C11" s="22"/>
      <c r="D11" s="22"/>
      <c r="E11" s="22"/>
      <c r="F11" s="22"/>
      <c r="G11" s="22"/>
      <c r="H11" s="22"/>
    </row>
    <row r="12" spans="1:8" x14ac:dyDescent="0.2">
      <c r="A12" s="5"/>
      <c r="B12" s="18" t="s">
        <v>41</v>
      </c>
      <c r="C12" s="22"/>
      <c r="D12" s="22"/>
      <c r="E12" s="22"/>
      <c r="F12" s="22"/>
      <c r="G12" s="22"/>
      <c r="H12" s="22"/>
    </row>
    <row r="13" spans="1:8" x14ac:dyDescent="0.2">
      <c r="A13" s="5"/>
      <c r="B13" s="18"/>
      <c r="C13" s="22"/>
      <c r="D13" s="22"/>
      <c r="E13" s="22"/>
      <c r="F13" s="22"/>
      <c r="G13" s="22"/>
      <c r="H13" s="22"/>
    </row>
    <row r="14" spans="1:8" x14ac:dyDescent="0.2">
      <c r="A14" s="5"/>
      <c r="B14" s="18" t="s">
        <v>38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</row>
    <row r="15" spans="1:8" x14ac:dyDescent="0.2">
      <c r="A15" s="6"/>
      <c r="B15" s="19"/>
      <c r="C15" s="23"/>
      <c r="D15" s="23"/>
      <c r="E15" s="23"/>
      <c r="F15" s="23"/>
      <c r="G15" s="23"/>
      <c r="H15" s="23"/>
    </row>
    <row r="16" spans="1:8" x14ac:dyDescent="0.2">
      <c r="A16" s="20"/>
      <c r="B16" s="13" t="s">
        <v>53</v>
      </c>
      <c r="C16" s="17">
        <f t="shared" ref="C16:H16" si="0">C14+C12+C10+C8+C6</f>
        <v>44154011.049999997</v>
      </c>
      <c r="D16" s="17">
        <f t="shared" si="0"/>
        <v>1200000</v>
      </c>
      <c r="E16" s="17">
        <f t="shared" si="0"/>
        <v>45354011.049999997</v>
      </c>
      <c r="F16" s="17">
        <f t="shared" si="0"/>
        <v>31972463.030000001</v>
      </c>
      <c r="G16" s="17">
        <f t="shared" si="0"/>
        <v>31883757.780000001</v>
      </c>
      <c r="H16" s="17">
        <f t="shared" si="0"/>
        <v>13381548.020000001</v>
      </c>
    </row>
    <row r="18" spans="2:4" x14ac:dyDescent="0.2">
      <c r="B18" s="64" t="s">
        <v>146</v>
      </c>
    </row>
    <row r="20" spans="2:4" x14ac:dyDescent="0.2">
      <c r="B20" s="65" t="s">
        <v>147</v>
      </c>
      <c r="D20" s="66" t="s">
        <v>149</v>
      </c>
    </row>
    <row r="21" spans="2:4" x14ac:dyDescent="0.2">
      <c r="B21" s="65" t="s">
        <v>148</v>
      </c>
      <c r="D21" s="66" t="s">
        <v>150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honeticPr fontId="2" type="noConversion"/>
  <printOptions horizontalCentered="1"/>
  <pageMargins left="0.7" right="0.7" top="0.75" bottom="0.75" header="0.3" footer="0.3"/>
  <pageSetup scale="9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2"/>
  <sheetViews>
    <sheetView showGridLines="0" topLeftCell="A37" workbookViewId="0">
      <selection activeCell="D62" sqref="D62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53" t="s">
        <v>145</v>
      </c>
      <c r="B1" s="54"/>
      <c r="C1" s="54"/>
      <c r="D1" s="54"/>
      <c r="E1" s="54"/>
      <c r="F1" s="54"/>
      <c r="G1" s="54"/>
      <c r="H1" s="55"/>
    </row>
    <row r="2" spans="1:8" x14ac:dyDescent="0.2">
      <c r="B2" s="29"/>
      <c r="C2" s="29"/>
      <c r="D2" s="29"/>
      <c r="E2" s="29"/>
      <c r="F2" s="29"/>
      <c r="G2" s="29"/>
      <c r="H2" s="29"/>
    </row>
    <row r="3" spans="1:8" x14ac:dyDescent="0.2">
      <c r="A3" s="58" t="s">
        <v>54</v>
      </c>
      <c r="B3" s="59"/>
      <c r="C3" s="53" t="s">
        <v>60</v>
      </c>
      <c r="D3" s="54"/>
      <c r="E3" s="54"/>
      <c r="F3" s="54"/>
      <c r="G3" s="55"/>
      <c r="H3" s="56" t="s">
        <v>59</v>
      </c>
    </row>
    <row r="4" spans="1:8" ht="24.95" customHeight="1" x14ac:dyDescent="0.2">
      <c r="A4" s="60"/>
      <c r="B4" s="61"/>
      <c r="C4" s="9" t="s">
        <v>55</v>
      </c>
      <c r="D4" s="9" t="s">
        <v>125</v>
      </c>
      <c r="E4" s="9" t="s">
        <v>56</v>
      </c>
      <c r="F4" s="9" t="s">
        <v>57</v>
      </c>
      <c r="G4" s="9" t="s">
        <v>58</v>
      </c>
      <c r="H4" s="57"/>
    </row>
    <row r="5" spans="1:8" x14ac:dyDescent="0.2">
      <c r="A5" s="62"/>
      <c r="B5" s="63"/>
      <c r="C5" s="10">
        <v>1</v>
      </c>
      <c r="D5" s="10">
        <v>2</v>
      </c>
      <c r="E5" s="10" t="s">
        <v>126</v>
      </c>
      <c r="F5" s="10">
        <v>4</v>
      </c>
      <c r="G5" s="10">
        <v>5</v>
      </c>
      <c r="H5" s="10" t="s">
        <v>127</v>
      </c>
    </row>
    <row r="6" spans="1:8" x14ac:dyDescent="0.2">
      <c r="A6" s="30"/>
      <c r="B6" s="26"/>
      <c r="C6" s="38"/>
      <c r="D6" s="38"/>
      <c r="E6" s="38"/>
      <c r="F6" s="38"/>
      <c r="G6" s="38"/>
      <c r="H6" s="38"/>
    </row>
    <row r="7" spans="1:8" x14ac:dyDescent="0.2">
      <c r="A7" s="4" t="s">
        <v>133</v>
      </c>
      <c r="B7" s="24"/>
      <c r="C7" s="15">
        <v>10293469.9</v>
      </c>
      <c r="D7" s="15">
        <v>1200000</v>
      </c>
      <c r="E7" s="15">
        <v>11493469.9</v>
      </c>
      <c r="F7" s="15">
        <v>7095173.9400000004</v>
      </c>
      <c r="G7" s="15">
        <v>7076062.9199999999</v>
      </c>
      <c r="H7" s="15">
        <v>4398295.96</v>
      </c>
    </row>
    <row r="8" spans="1:8" x14ac:dyDescent="0.2">
      <c r="A8" s="4" t="s">
        <v>134</v>
      </c>
      <c r="B8" s="24"/>
      <c r="C8" s="15">
        <v>3165821.52</v>
      </c>
      <c r="D8" s="15">
        <v>0</v>
      </c>
      <c r="E8" s="15">
        <v>3165821.52</v>
      </c>
      <c r="F8" s="15">
        <v>2202252.9700000002</v>
      </c>
      <c r="G8" s="15">
        <v>2187116.9700000002</v>
      </c>
      <c r="H8" s="15">
        <v>963568.55</v>
      </c>
    </row>
    <row r="9" spans="1:8" x14ac:dyDescent="0.2">
      <c r="A9" s="4" t="s">
        <v>135</v>
      </c>
      <c r="B9" s="24"/>
      <c r="C9" s="15">
        <v>10997547.119999999</v>
      </c>
      <c r="D9" s="15">
        <v>0</v>
      </c>
      <c r="E9" s="15">
        <v>10997547.119999999</v>
      </c>
      <c r="F9" s="15">
        <v>9117149.8699999992</v>
      </c>
      <c r="G9" s="15">
        <v>9090822.7799999993</v>
      </c>
      <c r="H9" s="15">
        <v>1880397.25</v>
      </c>
    </row>
    <row r="10" spans="1:8" x14ac:dyDescent="0.2">
      <c r="A10" s="4" t="s">
        <v>136</v>
      </c>
      <c r="B10" s="24"/>
      <c r="C10" s="15">
        <v>501127.83</v>
      </c>
      <c r="D10" s="15">
        <v>0</v>
      </c>
      <c r="E10" s="15">
        <v>501127.83</v>
      </c>
      <c r="F10" s="15">
        <v>360089.69</v>
      </c>
      <c r="G10" s="15">
        <v>360089.69</v>
      </c>
      <c r="H10" s="15">
        <v>141038.14000000001</v>
      </c>
    </row>
    <row r="11" spans="1:8" x14ac:dyDescent="0.2">
      <c r="A11" s="4" t="s">
        <v>137</v>
      </c>
      <c r="B11" s="24"/>
      <c r="C11" s="15">
        <v>3824721.63</v>
      </c>
      <c r="D11" s="15">
        <v>0</v>
      </c>
      <c r="E11" s="15">
        <v>3824721.63</v>
      </c>
      <c r="F11" s="15">
        <v>2735435.25</v>
      </c>
      <c r="G11" s="15">
        <v>2734353.59</v>
      </c>
      <c r="H11" s="15">
        <v>1089286.3799999999</v>
      </c>
    </row>
    <row r="12" spans="1:8" x14ac:dyDescent="0.2">
      <c r="A12" s="4" t="s">
        <v>138</v>
      </c>
      <c r="B12" s="24"/>
      <c r="C12" s="15">
        <v>180195.55</v>
      </c>
      <c r="D12" s="15">
        <v>0</v>
      </c>
      <c r="E12" s="15">
        <v>180195.55</v>
      </c>
      <c r="F12" s="15">
        <v>136496.14000000001</v>
      </c>
      <c r="G12" s="15">
        <v>136496.14000000001</v>
      </c>
      <c r="H12" s="15">
        <v>43699.41</v>
      </c>
    </row>
    <row r="13" spans="1:8" x14ac:dyDescent="0.2">
      <c r="A13" s="4" t="s">
        <v>139</v>
      </c>
      <c r="B13" s="24"/>
      <c r="C13" s="15">
        <v>286134.03000000003</v>
      </c>
      <c r="D13" s="15">
        <v>0</v>
      </c>
      <c r="E13" s="15">
        <v>286134.03000000003</v>
      </c>
      <c r="F13" s="15">
        <v>183233.65</v>
      </c>
      <c r="G13" s="15">
        <v>183233.65</v>
      </c>
      <c r="H13" s="15">
        <v>102900.38</v>
      </c>
    </row>
    <row r="14" spans="1:8" x14ac:dyDescent="0.2">
      <c r="A14" s="4" t="s">
        <v>140</v>
      </c>
      <c r="B14" s="24"/>
      <c r="C14" s="15">
        <v>7742210.8499999996</v>
      </c>
      <c r="D14" s="15">
        <v>0</v>
      </c>
      <c r="E14" s="15">
        <v>7742210.8499999996</v>
      </c>
      <c r="F14" s="15">
        <v>5453661.0700000003</v>
      </c>
      <c r="G14" s="15">
        <v>5427069.5899999999</v>
      </c>
      <c r="H14" s="15">
        <v>2288549.7799999998</v>
      </c>
    </row>
    <row r="15" spans="1:8" x14ac:dyDescent="0.2">
      <c r="A15" s="4" t="s">
        <v>141</v>
      </c>
      <c r="B15" s="24"/>
      <c r="C15" s="15">
        <v>233710.8</v>
      </c>
      <c r="D15" s="15">
        <v>0</v>
      </c>
      <c r="E15" s="15">
        <v>233710.8</v>
      </c>
      <c r="F15" s="15">
        <v>176741.41</v>
      </c>
      <c r="G15" s="15">
        <v>176741.41</v>
      </c>
      <c r="H15" s="15">
        <v>56969.39</v>
      </c>
    </row>
    <row r="16" spans="1:8" x14ac:dyDescent="0.2">
      <c r="A16" s="4" t="s">
        <v>142</v>
      </c>
      <c r="B16" s="24"/>
      <c r="C16" s="15">
        <v>209182.2</v>
      </c>
      <c r="D16" s="15">
        <v>0</v>
      </c>
      <c r="E16" s="15">
        <v>209182.2</v>
      </c>
      <c r="F16" s="15">
        <v>211357.84</v>
      </c>
      <c r="G16" s="15">
        <v>211357.84</v>
      </c>
      <c r="H16" s="15">
        <v>-2175.64</v>
      </c>
    </row>
    <row r="17" spans="1:8" x14ac:dyDescent="0.2">
      <c r="A17" s="4" t="s">
        <v>143</v>
      </c>
      <c r="B17" s="24"/>
      <c r="C17" s="15">
        <v>6719889.6200000001</v>
      </c>
      <c r="D17" s="15">
        <v>-25387.63</v>
      </c>
      <c r="E17" s="15">
        <v>6694501.9900000002</v>
      </c>
      <c r="F17" s="15">
        <v>3159304.63</v>
      </c>
      <c r="G17" s="15">
        <v>3158846.63</v>
      </c>
      <c r="H17" s="15">
        <v>3535197.36</v>
      </c>
    </row>
    <row r="18" spans="1:8" x14ac:dyDescent="0.2">
      <c r="A18" s="4" t="s">
        <v>144</v>
      </c>
      <c r="B18" s="24"/>
      <c r="C18" s="15">
        <v>0</v>
      </c>
      <c r="D18" s="15">
        <v>25387.63</v>
      </c>
      <c r="E18" s="15">
        <v>25387.63</v>
      </c>
      <c r="F18" s="15">
        <v>1141566.57</v>
      </c>
      <c r="G18" s="15">
        <v>1141566.57</v>
      </c>
      <c r="H18" s="15">
        <v>-1116178.94</v>
      </c>
    </row>
    <row r="19" spans="1:8" x14ac:dyDescent="0.2">
      <c r="A19" s="4"/>
      <c r="B19" s="24"/>
      <c r="C19" s="15"/>
      <c r="D19" s="15"/>
      <c r="E19" s="15"/>
      <c r="F19" s="15"/>
      <c r="G19" s="15"/>
      <c r="H19" s="15"/>
    </row>
    <row r="20" spans="1:8" x14ac:dyDescent="0.2">
      <c r="A20" s="4"/>
      <c r="B20" s="27"/>
      <c r="C20" s="16"/>
      <c r="D20" s="16"/>
      <c r="E20" s="16"/>
      <c r="F20" s="16"/>
      <c r="G20" s="16"/>
      <c r="H20" s="16"/>
    </row>
    <row r="21" spans="1:8" x14ac:dyDescent="0.2">
      <c r="A21" s="28"/>
      <c r="B21" s="49" t="s">
        <v>53</v>
      </c>
      <c r="C21" s="25">
        <v>44154011.049999997</v>
      </c>
      <c r="D21" s="25">
        <v>1200000</v>
      </c>
      <c r="E21" s="25">
        <v>45354011.049999997</v>
      </c>
      <c r="F21" s="25">
        <v>31972463.030000001</v>
      </c>
      <c r="G21" s="25">
        <v>31883757.780000001</v>
      </c>
      <c r="H21" s="25">
        <v>13381548.02</v>
      </c>
    </row>
    <row r="24" spans="1:8" ht="45" customHeight="1" x14ac:dyDescent="0.2">
      <c r="A24" s="53" t="s">
        <v>132</v>
      </c>
      <c r="B24" s="54"/>
      <c r="C24" s="54"/>
      <c r="D24" s="54"/>
      <c r="E24" s="54"/>
      <c r="F24" s="54"/>
      <c r="G24" s="54"/>
      <c r="H24" s="55"/>
    </row>
    <row r="26" spans="1:8" x14ac:dyDescent="0.2">
      <c r="A26" s="58" t="s">
        <v>54</v>
      </c>
      <c r="B26" s="59"/>
      <c r="C26" s="53" t="s">
        <v>60</v>
      </c>
      <c r="D26" s="54"/>
      <c r="E26" s="54"/>
      <c r="F26" s="54"/>
      <c r="G26" s="55"/>
      <c r="H26" s="56" t="s">
        <v>59</v>
      </c>
    </row>
    <row r="27" spans="1:8" ht="22.5" x14ac:dyDescent="0.2">
      <c r="A27" s="60"/>
      <c r="B27" s="61"/>
      <c r="C27" s="9" t="s">
        <v>55</v>
      </c>
      <c r="D27" s="9" t="s">
        <v>125</v>
      </c>
      <c r="E27" s="9" t="s">
        <v>56</v>
      </c>
      <c r="F27" s="9" t="s">
        <v>57</v>
      </c>
      <c r="G27" s="9" t="s">
        <v>58</v>
      </c>
      <c r="H27" s="57"/>
    </row>
    <row r="28" spans="1:8" x14ac:dyDescent="0.2">
      <c r="A28" s="62"/>
      <c r="B28" s="63"/>
      <c r="C28" s="10">
        <v>1</v>
      </c>
      <c r="D28" s="10">
        <v>2</v>
      </c>
      <c r="E28" s="10" t="s">
        <v>126</v>
      </c>
      <c r="F28" s="10">
        <v>4</v>
      </c>
      <c r="G28" s="10">
        <v>5</v>
      </c>
      <c r="H28" s="10" t="s">
        <v>127</v>
      </c>
    </row>
    <row r="29" spans="1:8" x14ac:dyDescent="0.2">
      <c r="A29" s="30"/>
      <c r="B29" s="31"/>
      <c r="C29" s="35"/>
      <c r="D29" s="35"/>
      <c r="E29" s="35"/>
      <c r="F29" s="35"/>
      <c r="G29" s="35"/>
      <c r="H29" s="35"/>
    </row>
    <row r="30" spans="1:8" x14ac:dyDescent="0.2">
      <c r="A30" s="4" t="s">
        <v>8</v>
      </c>
      <c r="B30" s="2"/>
      <c r="C30" s="36">
        <v>0</v>
      </c>
      <c r="D30" s="36">
        <v>0</v>
      </c>
      <c r="E30" s="36">
        <v>0</v>
      </c>
      <c r="F30" s="36">
        <v>0</v>
      </c>
      <c r="G30" s="36">
        <v>0</v>
      </c>
      <c r="H30" s="36">
        <v>0</v>
      </c>
    </row>
    <row r="31" spans="1:8" x14ac:dyDescent="0.2">
      <c r="A31" s="4" t="s">
        <v>9</v>
      </c>
      <c r="B31" s="2"/>
      <c r="C31" s="36"/>
      <c r="D31" s="36"/>
      <c r="E31" s="36"/>
      <c r="F31" s="36"/>
      <c r="G31" s="36"/>
      <c r="H31" s="36"/>
    </row>
    <row r="32" spans="1:8" x14ac:dyDescent="0.2">
      <c r="A32" s="4" t="s">
        <v>10</v>
      </c>
      <c r="B32" s="2"/>
      <c r="C32" s="36"/>
      <c r="D32" s="36"/>
      <c r="E32" s="36"/>
      <c r="F32" s="36"/>
      <c r="G32" s="36"/>
      <c r="H32" s="36"/>
    </row>
    <row r="33" spans="1:9" x14ac:dyDescent="0.2">
      <c r="A33" s="4" t="s">
        <v>11</v>
      </c>
      <c r="B33" s="2"/>
      <c r="C33" s="36"/>
      <c r="D33" s="36"/>
      <c r="E33" s="36"/>
      <c r="F33" s="36"/>
      <c r="G33" s="36"/>
      <c r="H33" s="36"/>
    </row>
    <row r="34" spans="1:9" x14ac:dyDescent="0.2">
      <c r="A34" s="4"/>
      <c r="B34" s="2"/>
      <c r="C34" s="37"/>
      <c r="D34" s="37"/>
      <c r="E34" s="37"/>
      <c r="F34" s="37"/>
      <c r="G34" s="37"/>
      <c r="H34" s="37"/>
    </row>
    <row r="35" spans="1:9" x14ac:dyDescent="0.2">
      <c r="A35" s="28"/>
      <c r="B35" s="49" t="s">
        <v>53</v>
      </c>
      <c r="C35" s="25">
        <f t="shared" ref="C35:H35" si="0">C33+C32+C31+C30</f>
        <v>0</v>
      </c>
      <c r="D35" s="25">
        <f t="shared" si="0"/>
        <v>0</v>
      </c>
      <c r="E35" s="25">
        <f t="shared" si="0"/>
        <v>0</v>
      </c>
      <c r="F35" s="25">
        <f t="shared" si="0"/>
        <v>0</v>
      </c>
      <c r="G35" s="25">
        <f t="shared" si="0"/>
        <v>0</v>
      </c>
      <c r="H35" s="25">
        <f t="shared" si="0"/>
        <v>0</v>
      </c>
    </row>
    <row r="38" spans="1:9" ht="45" customHeight="1" x14ac:dyDescent="0.2">
      <c r="A38" s="53" t="s">
        <v>131</v>
      </c>
      <c r="B38" s="54"/>
      <c r="C38" s="54"/>
      <c r="D38" s="54"/>
      <c r="E38" s="54"/>
      <c r="F38" s="54"/>
      <c r="G38" s="54"/>
      <c r="H38" s="55"/>
    </row>
    <row r="39" spans="1:9" x14ac:dyDescent="0.2">
      <c r="A39" s="58" t="s">
        <v>54</v>
      </c>
      <c r="B39" s="59"/>
      <c r="C39" s="53" t="s">
        <v>60</v>
      </c>
      <c r="D39" s="54"/>
      <c r="E39" s="54"/>
      <c r="F39" s="54"/>
      <c r="G39" s="55"/>
      <c r="H39" s="56" t="s">
        <v>59</v>
      </c>
    </row>
    <row r="40" spans="1:9" ht="22.5" x14ac:dyDescent="0.2">
      <c r="A40" s="60"/>
      <c r="B40" s="61"/>
      <c r="C40" s="9" t="s">
        <v>55</v>
      </c>
      <c r="D40" s="9" t="s">
        <v>125</v>
      </c>
      <c r="E40" s="9" t="s">
        <v>56</v>
      </c>
      <c r="F40" s="9" t="s">
        <v>57</v>
      </c>
      <c r="G40" s="9" t="s">
        <v>58</v>
      </c>
      <c r="H40" s="57"/>
    </row>
    <row r="41" spans="1:9" x14ac:dyDescent="0.2">
      <c r="A41" s="62"/>
      <c r="B41" s="63"/>
      <c r="C41" s="10">
        <v>1</v>
      </c>
      <c r="D41" s="10">
        <v>2</v>
      </c>
      <c r="E41" s="10" t="s">
        <v>126</v>
      </c>
      <c r="F41" s="10">
        <v>4</v>
      </c>
      <c r="G41" s="10">
        <v>5</v>
      </c>
      <c r="H41" s="10" t="s">
        <v>127</v>
      </c>
    </row>
    <row r="42" spans="1:9" x14ac:dyDescent="0.2">
      <c r="A42" s="30"/>
      <c r="B42" s="31"/>
      <c r="C42" s="35"/>
      <c r="D42" s="35"/>
      <c r="E42" s="35"/>
      <c r="F42" s="35"/>
      <c r="G42" s="35"/>
      <c r="H42" s="35"/>
    </row>
    <row r="43" spans="1:9" ht="22.5" x14ac:dyDescent="0.2">
      <c r="A43" s="4"/>
      <c r="B43" s="33" t="s">
        <v>13</v>
      </c>
      <c r="C43" s="36">
        <v>0</v>
      </c>
      <c r="D43" s="36">
        <v>0</v>
      </c>
      <c r="E43" s="36">
        <v>0</v>
      </c>
      <c r="F43" s="36">
        <v>0</v>
      </c>
      <c r="G43" s="36">
        <v>0</v>
      </c>
      <c r="H43" s="36">
        <v>0</v>
      </c>
      <c r="I43" s="51"/>
    </row>
    <row r="44" spans="1:9" x14ac:dyDescent="0.2">
      <c r="A44" s="4"/>
      <c r="B44" s="33"/>
      <c r="C44" s="36"/>
      <c r="D44" s="36"/>
      <c r="E44" s="36"/>
      <c r="F44" s="36"/>
      <c r="G44" s="36"/>
      <c r="H44" s="36"/>
    </row>
    <row r="45" spans="1:9" x14ac:dyDescent="0.2">
      <c r="A45" s="4"/>
      <c r="B45" s="33" t="s">
        <v>12</v>
      </c>
      <c r="C45" s="36"/>
      <c r="D45" s="36"/>
      <c r="E45" s="36"/>
      <c r="F45" s="36"/>
      <c r="G45" s="36"/>
      <c r="H45" s="36"/>
    </row>
    <row r="46" spans="1:9" x14ac:dyDescent="0.2">
      <c r="A46" s="4"/>
      <c r="B46" s="33"/>
      <c r="C46" s="36"/>
      <c r="D46" s="36"/>
      <c r="E46" s="36"/>
      <c r="F46" s="36"/>
      <c r="G46" s="36"/>
      <c r="H46" s="36"/>
    </row>
    <row r="47" spans="1:9" ht="22.5" x14ac:dyDescent="0.2">
      <c r="A47" s="4"/>
      <c r="B47" s="33" t="s">
        <v>14</v>
      </c>
      <c r="C47" s="36">
        <v>44154011.049999997</v>
      </c>
      <c r="D47" s="36">
        <v>1200000</v>
      </c>
      <c r="E47" s="36">
        <v>45354011.049999997</v>
      </c>
      <c r="F47" s="36">
        <v>31972463.030000001</v>
      </c>
      <c r="G47" s="36">
        <v>31883757.780000001</v>
      </c>
      <c r="H47" s="36">
        <v>13381548.02</v>
      </c>
      <c r="I47" s="51"/>
    </row>
    <row r="48" spans="1:9" x14ac:dyDescent="0.2">
      <c r="A48" s="4"/>
      <c r="B48" s="33"/>
      <c r="C48" s="36"/>
      <c r="D48" s="36"/>
      <c r="E48" s="36"/>
      <c r="F48" s="36"/>
      <c r="G48" s="36"/>
      <c r="H48" s="36"/>
    </row>
    <row r="49" spans="1:9" ht="22.5" x14ac:dyDescent="0.2">
      <c r="A49" s="4"/>
      <c r="B49" s="33" t="s">
        <v>26</v>
      </c>
      <c r="C49" s="36">
        <v>0</v>
      </c>
      <c r="D49" s="36">
        <v>0</v>
      </c>
      <c r="E49" s="36">
        <v>0</v>
      </c>
      <c r="F49" s="36">
        <v>0</v>
      </c>
      <c r="G49" s="36">
        <v>0</v>
      </c>
      <c r="H49" s="36">
        <v>0</v>
      </c>
      <c r="I49" s="51"/>
    </row>
    <row r="50" spans="1:9" x14ac:dyDescent="0.2">
      <c r="A50" s="4"/>
      <c r="B50" s="33"/>
      <c r="C50" s="36"/>
      <c r="D50" s="36"/>
      <c r="E50" s="36"/>
      <c r="F50" s="36"/>
      <c r="G50" s="36"/>
      <c r="H50" s="36"/>
    </row>
    <row r="51" spans="1:9" ht="22.5" x14ac:dyDescent="0.2">
      <c r="A51" s="4"/>
      <c r="B51" s="33" t="s">
        <v>27</v>
      </c>
      <c r="C51" s="36">
        <v>0</v>
      </c>
      <c r="D51" s="36">
        <v>0</v>
      </c>
      <c r="E51" s="36">
        <v>0</v>
      </c>
      <c r="F51" s="36">
        <v>0</v>
      </c>
      <c r="G51" s="36">
        <v>0</v>
      </c>
      <c r="H51" s="36">
        <v>0</v>
      </c>
      <c r="I51" s="51"/>
    </row>
    <row r="52" spans="1:9" x14ac:dyDescent="0.2">
      <c r="A52" s="4"/>
      <c r="B52" s="33"/>
      <c r="C52" s="36"/>
      <c r="D52" s="36"/>
      <c r="E52" s="36"/>
      <c r="F52" s="36"/>
      <c r="G52" s="36"/>
      <c r="H52" s="36"/>
    </row>
    <row r="53" spans="1:9" ht="22.5" x14ac:dyDescent="0.2">
      <c r="A53" s="4"/>
      <c r="B53" s="33" t="s">
        <v>34</v>
      </c>
      <c r="C53" s="36">
        <v>0</v>
      </c>
      <c r="D53" s="36">
        <v>0</v>
      </c>
      <c r="E53" s="36">
        <v>0</v>
      </c>
      <c r="F53" s="36">
        <v>0</v>
      </c>
      <c r="G53" s="36">
        <v>0</v>
      </c>
      <c r="H53" s="36">
        <v>0</v>
      </c>
      <c r="I53" s="51"/>
    </row>
    <row r="54" spans="1:9" x14ac:dyDescent="0.2">
      <c r="A54" s="4"/>
      <c r="B54" s="33"/>
      <c r="C54" s="36"/>
      <c r="D54" s="36"/>
      <c r="E54" s="36"/>
      <c r="F54" s="36"/>
      <c r="G54" s="36"/>
      <c r="H54" s="36"/>
    </row>
    <row r="55" spans="1:9" x14ac:dyDescent="0.2">
      <c r="A55" s="4"/>
      <c r="B55" s="33" t="s">
        <v>15</v>
      </c>
      <c r="C55" s="36">
        <v>0</v>
      </c>
      <c r="D55" s="36">
        <v>0</v>
      </c>
      <c r="E55" s="36">
        <v>0</v>
      </c>
      <c r="F55" s="36">
        <v>0</v>
      </c>
      <c r="G55" s="36">
        <v>0</v>
      </c>
      <c r="H55" s="36">
        <v>0</v>
      </c>
    </row>
    <row r="56" spans="1:9" x14ac:dyDescent="0.2">
      <c r="A56" s="32"/>
      <c r="B56" s="34"/>
      <c r="C56" s="37"/>
      <c r="D56" s="37"/>
      <c r="E56" s="37"/>
      <c r="F56" s="37"/>
      <c r="G56" s="37"/>
      <c r="H56" s="37"/>
    </row>
    <row r="57" spans="1:9" x14ac:dyDescent="0.2">
      <c r="A57" s="28"/>
      <c r="B57" s="49" t="s">
        <v>53</v>
      </c>
      <c r="C57" s="25">
        <f t="shared" ref="C57:H57" si="1">C55+C53+C51+C49+C47+C45+C43</f>
        <v>44154011.049999997</v>
      </c>
      <c r="D57" s="25">
        <f t="shared" si="1"/>
        <v>1200000</v>
      </c>
      <c r="E57" s="25">
        <f t="shared" si="1"/>
        <v>45354011.049999997</v>
      </c>
      <c r="F57" s="25">
        <f t="shared" si="1"/>
        <v>31972463.030000001</v>
      </c>
      <c r="G57" s="25">
        <f t="shared" si="1"/>
        <v>31883757.780000001</v>
      </c>
      <c r="H57" s="25">
        <f t="shared" si="1"/>
        <v>13381548.02</v>
      </c>
    </row>
    <row r="59" spans="1:9" x14ac:dyDescent="0.2">
      <c r="B59" s="64" t="s">
        <v>146</v>
      </c>
    </row>
    <row r="61" spans="1:9" x14ac:dyDescent="0.2">
      <c r="B61" s="65" t="s">
        <v>147</v>
      </c>
      <c r="D61" s="66" t="s">
        <v>149</v>
      </c>
    </row>
    <row r="62" spans="1:9" x14ac:dyDescent="0.2">
      <c r="B62" s="65" t="s">
        <v>148</v>
      </c>
      <c r="D62" s="66" t="s">
        <v>150</v>
      </c>
    </row>
  </sheetData>
  <sheetProtection formatCells="0" formatColumns="0" formatRows="0" insertRows="0" deleteRows="0" autoFilter="0"/>
  <mergeCells count="12">
    <mergeCell ref="A38:H38"/>
    <mergeCell ref="A39:B41"/>
    <mergeCell ref="C39:G39"/>
    <mergeCell ref="H39:H40"/>
    <mergeCell ref="A1:H1"/>
    <mergeCell ref="A3:B5"/>
    <mergeCell ref="A24:H24"/>
    <mergeCell ref="A26:B28"/>
    <mergeCell ref="C3:G3"/>
    <mergeCell ref="H3:H4"/>
    <mergeCell ref="C26:G26"/>
    <mergeCell ref="H26:H27"/>
  </mergeCells>
  <phoneticPr fontId="2" type="noConversion"/>
  <printOptions horizontalCentered="1"/>
  <pageMargins left="0.7" right="0.7" top="0.75" bottom="0.75" header="0.3" footer="0.3"/>
  <pageSetup scale="9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showGridLines="0" tabSelected="1" workbookViewId="0">
      <selection sqref="A1:H47"/>
    </sheetView>
  </sheetViews>
  <sheetFormatPr baseColWidth="10" defaultRowHeight="11.25" x14ac:dyDescent="0.2"/>
  <cols>
    <col min="1" max="1" width="4.83203125" style="3" customWidth="1"/>
    <col min="2" max="2" width="65.83203125" style="3" customWidth="1"/>
    <col min="3" max="8" width="18.33203125" style="3" customWidth="1"/>
    <col min="9" max="16384" width="12" style="3"/>
  </cols>
  <sheetData>
    <row r="1" spans="1:8" ht="50.1" customHeight="1" x14ac:dyDescent="0.2">
      <c r="A1" s="53" t="s">
        <v>130</v>
      </c>
      <c r="B1" s="54"/>
      <c r="C1" s="54"/>
      <c r="D1" s="54"/>
      <c r="E1" s="54"/>
      <c r="F1" s="54"/>
      <c r="G1" s="54"/>
      <c r="H1" s="55"/>
    </row>
    <row r="2" spans="1:8" x14ac:dyDescent="0.2">
      <c r="A2" s="58" t="s">
        <v>54</v>
      </c>
      <c r="B2" s="59"/>
      <c r="C2" s="53" t="s">
        <v>60</v>
      </c>
      <c r="D2" s="54"/>
      <c r="E2" s="54"/>
      <c r="F2" s="54"/>
      <c r="G2" s="55"/>
      <c r="H2" s="56" t="s">
        <v>59</v>
      </c>
    </row>
    <row r="3" spans="1:8" ht="24.95" customHeight="1" x14ac:dyDescent="0.2">
      <c r="A3" s="60"/>
      <c r="B3" s="61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7"/>
    </row>
    <row r="4" spans="1:8" x14ac:dyDescent="0.2">
      <c r="A4" s="62"/>
      <c r="B4" s="63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6"/>
      <c r="B5" s="47"/>
      <c r="C5" s="14"/>
      <c r="D5" s="14"/>
      <c r="E5" s="14"/>
      <c r="F5" s="14"/>
      <c r="G5" s="14"/>
      <c r="H5" s="14"/>
    </row>
    <row r="6" spans="1:8" x14ac:dyDescent="0.2">
      <c r="A6" s="43" t="s">
        <v>16</v>
      </c>
      <c r="B6" s="41"/>
      <c r="C6" s="15">
        <v>10293469.9</v>
      </c>
      <c r="D6" s="15">
        <v>1200000</v>
      </c>
      <c r="E6" s="15">
        <v>11493469.9</v>
      </c>
      <c r="F6" s="15">
        <v>7095173.9400000004</v>
      </c>
      <c r="G6" s="15">
        <v>7076062.9199999999</v>
      </c>
      <c r="H6" s="15">
        <v>4398295.96</v>
      </c>
    </row>
    <row r="7" spans="1:8" x14ac:dyDescent="0.2">
      <c r="A7" s="40"/>
      <c r="B7" s="44" t="s">
        <v>42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</row>
    <row r="8" spans="1:8" x14ac:dyDescent="0.2">
      <c r="A8" s="40"/>
      <c r="B8" s="44" t="s">
        <v>17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</row>
    <row r="9" spans="1:8" x14ac:dyDescent="0.2">
      <c r="A9" s="40"/>
      <c r="B9" s="44" t="s">
        <v>43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</row>
    <row r="10" spans="1:8" x14ac:dyDescent="0.2">
      <c r="A10" s="40"/>
      <c r="B10" s="44" t="s">
        <v>3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</row>
    <row r="11" spans="1:8" x14ac:dyDescent="0.2">
      <c r="A11" s="40"/>
      <c r="B11" s="44" t="s">
        <v>23</v>
      </c>
      <c r="C11" s="15">
        <v>10293469.9</v>
      </c>
      <c r="D11" s="15">
        <v>1200000</v>
      </c>
      <c r="E11" s="15">
        <v>11493469.9</v>
      </c>
      <c r="F11" s="15">
        <v>7095173.9400000004</v>
      </c>
      <c r="G11" s="15">
        <v>7076062.9199999999</v>
      </c>
      <c r="H11" s="15">
        <v>4398295.96</v>
      </c>
    </row>
    <row r="12" spans="1:8" x14ac:dyDescent="0.2">
      <c r="A12" s="40"/>
      <c r="B12" s="44" t="s">
        <v>18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</row>
    <row r="13" spans="1:8" x14ac:dyDescent="0.2">
      <c r="A13" s="40"/>
      <c r="B13" s="44" t="s">
        <v>44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</row>
    <row r="14" spans="1:8" x14ac:dyDescent="0.2">
      <c r="A14" s="40"/>
      <c r="B14" s="44" t="s">
        <v>19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</row>
    <row r="15" spans="1:8" x14ac:dyDescent="0.2">
      <c r="A15" s="42"/>
      <c r="B15" s="44"/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</row>
    <row r="16" spans="1:8" x14ac:dyDescent="0.2">
      <c r="A16" s="43" t="s">
        <v>20</v>
      </c>
      <c r="B16" s="45"/>
      <c r="C16" s="15">
        <v>33860541.149999999</v>
      </c>
      <c r="D16" s="15">
        <v>0</v>
      </c>
      <c r="E16" s="15">
        <v>33860541.149999999</v>
      </c>
      <c r="F16" s="15">
        <v>24877289.09</v>
      </c>
      <c r="G16" s="15">
        <v>24807694.859999999</v>
      </c>
      <c r="H16" s="15">
        <v>8983252.0600000005</v>
      </c>
    </row>
    <row r="17" spans="1:8" x14ac:dyDescent="0.2">
      <c r="A17" s="40"/>
      <c r="B17" s="44" t="s">
        <v>45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</row>
    <row r="18" spans="1:8" x14ac:dyDescent="0.2">
      <c r="A18" s="40"/>
      <c r="B18" s="44" t="s">
        <v>28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</row>
    <row r="19" spans="1:8" x14ac:dyDescent="0.2">
      <c r="A19" s="40"/>
      <c r="B19" s="44" t="s">
        <v>21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</row>
    <row r="20" spans="1:8" x14ac:dyDescent="0.2">
      <c r="A20" s="40"/>
      <c r="B20" s="44" t="s">
        <v>46</v>
      </c>
      <c r="C20" s="15">
        <v>33860541.149999999</v>
      </c>
      <c r="D20" s="15">
        <v>0</v>
      </c>
      <c r="E20" s="15">
        <v>33860541.149999999</v>
      </c>
      <c r="F20" s="15">
        <v>24877289.09</v>
      </c>
      <c r="G20" s="15">
        <v>24807694.859999999</v>
      </c>
      <c r="H20" s="15">
        <v>8983252.0600000005</v>
      </c>
    </row>
    <row r="21" spans="1:8" x14ac:dyDescent="0.2">
      <c r="A21" s="40"/>
      <c r="B21" s="44" t="s">
        <v>47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</row>
    <row r="22" spans="1:8" x14ac:dyDescent="0.2">
      <c r="A22" s="40"/>
      <c r="B22" s="44" t="s">
        <v>48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</row>
    <row r="23" spans="1:8" x14ac:dyDescent="0.2">
      <c r="A23" s="40"/>
      <c r="B23" s="44" t="s">
        <v>4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</row>
    <row r="24" spans="1:8" x14ac:dyDescent="0.2">
      <c r="A24" s="42"/>
      <c r="B24" s="44"/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</row>
    <row r="25" spans="1:8" x14ac:dyDescent="0.2">
      <c r="A25" s="43" t="s">
        <v>49</v>
      </c>
      <c r="B25" s="45"/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</row>
    <row r="26" spans="1:8" x14ac:dyDescent="0.2">
      <c r="A26" s="40"/>
      <c r="B26" s="44" t="s">
        <v>29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</row>
    <row r="27" spans="1:8" x14ac:dyDescent="0.2">
      <c r="A27" s="40"/>
      <c r="B27" s="44" t="s">
        <v>24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</row>
    <row r="28" spans="1:8" x14ac:dyDescent="0.2">
      <c r="A28" s="40"/>
      <c r="B28" s="44" t="s">
        <v>30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</row>
    <row r="29" spans="1:8" x14ac:dyDescent="0.2">
      <c r="A29" s="40"/>
      <c r="B29" s="44" t="s">
        <v>50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</row>
    <row r="30" spans="1:8" x14ac:dyDescent="0.2">
      <c r="A30" s="40"/>
      <c r="B30" s="44" t="s">
        <v>22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</row>
    <row r="31" spans="1:8" x14ac:dyDescent="0.2">
      <c r="A31" s="40"/>
      <c r="B31" s="44" t="s">
        <v>5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</row>
    <row r="32" spans="1:8" x14ac:dyDescent="0.2">
      <c r="A32" s="40"/>
      <c r="B32" s="44" t="s">
        <v>6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</row>
    <row r="33" spans="1:8" x14ac:dyDescent="0.2">
      <c r="A33" s="40"/>
      <c r="B33" s="44" t="s">
        <v>51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</row>
    <row r="34" spans="1:8" x14ac:dyDescent="0.2">
      <c r="A34" s="40"/>
      <c r="B34" s="44" t="s">
        <v>31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</row>
    <row r="35" spans="1:8" x14ac:dyDescent="0.2">
      <c r="A35" s="42"/>
      <c r="B35" s="44"/>
      <c r="C35" s="15">
        <v>0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</row>
    <row r="36" spans="1:8" x14ac:dyDescent="0.2">
      <c r="A36" s="43" t="s">
        <v>32</v>
      </c>
      <c r="B36" s="45"/>
      <c r="C36" s="15">
        <v>0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</row>
    <row r="37" spans="1:8" x14ac:dyDescent="0.2">
      <c r="A37" s="40"/>
      <c r="B37" s="44" t="s">
        <v>52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</row>
    <row r="38" spans="1:8" ht="22.5" x14ac:dyDescent="0.2">
      <c r="A38" s="40"/>
      <c r="B38" s="44" t="s">
        <v>25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</row>
    <row r="39" spans="1:8" x14ac:dyDescent="0.2">
      <c r="A39" s="40"/>
      <c r="B39" s="44" t="s">
        <v>33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</row>
    <row r="40" spans="1:8" x14ac:dyDescent="0.2">
      <c r="A40" s="40"/>
      <c r="B40" s="44" t="s">
        <v>7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</row>
    <row r="41" spans="1:8" x14ac:dyDescent="0.2">
      <c r="A41" s="42"/>
      <c r="B41" s="44"/>
      <c r="C41" s="15"/>
      <c r="D41" s="15"/>
      <c r="E41" s="15"/>
      <c r="F41" s="15"/>
      <c r="G41" s="15"/>
      <c r="H41" s="15"/>
    </row>
    <row r="42" spans="1:8" x14ac:dyDescent="0.2">
      <c r="A42" s="48"/>
      <c r="B42" s="49" t="s">
        <v>53</v>
      </c>
      <c r="C42" s="25">
        <f t="shared" ref="C42:H42" si="0">C36+C25+C16+C6</f>
        <v>44154011.049999997</v>
      </c>
      <c r="D42" s="25">
        <f t="shared" si="0"/>
        <v>1200000</v>
      </c>
      <c r="E42" s="25">
        <f t="shared" si="0"/>
        <v>45354011.049999997</v>
      </c>
      <c r="F42" s="25">
        <f t="shared" si="0"/>
        <v>31972463.030000001</v>
      </c>
      <c r="G42" s="25">
        <f t="shared" si="0"/>
        <v>31883757.780000001</v>
      </c>
      <c r="H42" s="25">
        <f t="shared" si="0"/>
        <v>13381548.02</v>
      </c>
    </row>
    <row r="43" spans="1:8" x14ac:dyDescent="0.2">
      <c r="A43" s="39"/>
      <c r="B43" s="39"/>
      <c r="C43" s="39"/>
      <c r="D43" s="39"/>
      <c r="E43" s="39"/>
      <c r="F43" s="39"/>
      <c r="G43" s="39"/>
      <c r="H43" s="39"/>
    </row>
    <row r="44" spans="1:8" x14ac:dyDescent="0.2">
      <c r="A44" s="39"/>
      <c r="B44" s="64" t="s">
        <v>146</v>
      </c>
      <c r="C44" s="39"/>
      <c r="D44" s="39"/>
      <c r="E44" s="39"/>
      <c r="F44" s="39"/>
      <c r="G44" s="39"/>
      <c r="H44" s="39"/>
    </row>
    <row r="45" spans="1:8" x14ac:dyDescent="0.2">
      <c r="A45" s="39"/>
      <c r="B45" s="39"/>
      <c r="C45" s="39"/>
      <c r="D45" s="39"/>
      <c r="E45" s="39"/>
      <c r="F45" s="39"/>
      <c r="G45" s="39"/>
      <c r="H45" s="39"/>
    </row>
    <row r="46" spans="1:8" x14ac:dyDescent="0.2">
      <c r="B46" s="65" t="s">
        <v>147</v>
      </c>
      <c r="D46" s="66" t="s">
        <v>149</v>
      </c>
    </row>
    <row r="47" spans="1:8" x14ac:dyDescent="0.2">
      <c r="B47" s="65" t="s">
        <v>148</v>
      </c>
      <c r="D47" s="66" t="s">
        <v>150</v>
      </c>
    </row>
  </sheetData>
  <sheetProtection formatCells="0" formatColumns="0" formatRows="0" autoFilter="0"/>
  <mergeCells count="4">
    <mergeCell ref="A1:H1"/>
    <mergeCell ref="A2:B4"/>
    <mergeCell ref="C2:G2"/>
    <mergeCell ref="H2:H3"/>
  </mergeCells>
  <phoneticPr fontId="2" type="noConversion"/>
  <printOptions horizontalCentered="1"/>
  <pageMargins left="0.7" right="0.7" top="0.75" bottom="0.75" header="0.3" footer="0.3"/>
  <pageSetup scale="86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dcmitype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terms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COG</vt:lpstr>
      <vt:lpstr>CTG</vt:lpstr>
      <vt:lpstr>CA</vt:lpstr>
      <vt:lpstr>CFG</vt:lpstr>
      <vt:lpstr>CA!Área_de_impresión</vt:lpstr>
      <vt:lpstr>CFG!Área_de_impresión</vt:lpstr>
      <vt:lpstr>COG!Área_de_impresión</vt:lpstr>
      <vt:lpstr>CTG!Área_de_impresión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GIOVANNA</cp:lastModifiedBy>
  <cp:lastPrinted>2019-01-28T18:18:44Z</cp:lastPrinted>
  <dcterms:created xsi:type="dcterms:W3CDTF">2014-02-10T03:37:14Z</dcterms:created>
  <dcterms:modified xsi:type="dcterms:W3CDTF">2019-01-28T18:26:11Z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